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96" activeTab="0"/>
  </bookViews>
  <sheets>
    <sheet name="Skł.lokat" sheetId="1" r:id="rId1"/>
    <sheet name="Akcje" sheetId="2" r:id="rId2"/>
    <sheet name="Akcje zagraniczne" sheetId="3" r:id="rId3"/>
    <sheet name="Papiery Dłużne" sheetId="4" r:id="rId4"/>
    <sheet name="DEPOZYTY" sheetId="5" r:id="rId5"/>
    <sheet name="bil" sheetId="6" r:id="rId6"/>
    <sheet name="rw" sheetId="7" r:id="rId7"/>
    <sheet name="zm w akt" sheetId="8" r:id="rId8"/>
  </sheets>
  <externalReferences>
    <externalReference r:id="rId11"/>
    <externalReference r:id="rId12"/>
    <externalReference r:id="rId13"/>
  </externalReferences>
  <definedNames>
    <definedName name="A">'[3]Trialb w tys.PLN'!$H$52</definedName>
    <definedName name="ACCT_DESC">#REF!</definedName>
    <definedName name="END_BAL">#REF!</definedName>
    <definedName name="koszty">'[2]Trialb w tys.PLN'!$H$187</definedName>
    <definedName name="niezreal">'[2]Trialb w tys.PLN'!$H$153</definedName>
    <definedName name="OAIRPT.DBF">#REF!</definedName>
    <definedName name="_xlnm.Print_Area" localSheetId="1">'Akcje'!$B$1:$I$44</definedName>
    <definedName name="_xlnm.Print_Area" localSheetId="2">'Akcje zagraniczne'!$B$1:$I$15</definedName>
    <definedName name="_xlnm.Print_Area" localSheetId="5">'bil'!$A$1:$D$39</definedName>
    <definedName name="_xlnm.Print_Area" localSheetId="4">'DEPOZYTY'!$A$1:$J$7</definedName>
    <definedName name="_xlnm.Print_Area" localSheetId="3">'Papiery Dłużne'!$B$1:$M$26</definedName>
    <definedName name="_xlnm.Print_Area" localSheetId="6">'rw'!$A$1:$D$45</definedName>
    <definedName name="_xlnm.Print_Area" localSheetId="0">'Skł.lokat'!$A$1:$G$27</definedName>
    <definedName name="_xlnm.Print_Area" localSheetId="7">'zm w akt'!$A$1:$D$124</definedName>
    <definedName name="przychody">'[2]Trialb w tys.PLN'!$H$167</definedName>
    <definedName name="TRIALB">#REF!</definedName>
    <definedName name="TYS">'[3]Trialb w tys.PLN'!$I$1</definedName>
    <definedName name="tysiąc">#REF!</definedName>
    <definedName name="WAB">'[1]Bilans w tys.PLN-raport9'!$C$6</definedName>
    <definedName name="wab_pln">'[2]Trialb w tys.PLN'!$H$2</definedName>
    <definedName name="Z_DDA5C43B_AB86_4154_8256_A3CCE3AE17E9_.wvu.PrintArea" localSheetId="1" hidden="1">'Akcje'!$B$1:$I$32</definedName>
    <definedName name="Z_DDA5C43B_AB86_4154_8256_A3CCE3AE17E9_.wvu.PrintArea" localSheetId="0" hidden="1">'Skł.lokat'!$A$1:$D$19</definedName>
    <definedName name="zob">'[2]Trialb w tys.PLN'!$H$62</definedName>
    <definedName name="zreal">'[2]Trialb w tys.PLN'!$H$143</definedName>
  </definedNames>
  <calcPr fullCalcOnLoad="1" fullPrecision="0"/>
</workbook>
</file>

<file path=xl/sharedStrings.xml><?xml version="1.0" encoding="utf-8"?>
<sst xmlns="http://schemas.openxmlformats.org/spreadsheetml/2006/main" count="594" uniqueCount="281">
  <si>
    <t>ZESTAWIENIE LOKAT</t>
  </si>
  <si>
    <t>Tabela główna</t>
  </si>
  <si>
    <t>Składniki lokat</t>
  </si>
  <si>
    <t>Wartość według
ceny nabycia</t>
  </si>
  <si>
    <t xml:space="preserve">Wartość według
wyceny na 
dzień bilansowy </t>
  </si>
  <si>
    <t>Procentowy udział 
w aktywach ogółem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</si>
  <si>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</si>
  <si>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</si>
  <si>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</si>
  <si>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</si>
  <si>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</si>
  <si>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</si>
  <si>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</si>
  <si>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</si>
  <si>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</si>
  <si>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</si>
  <si>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</si>
  <si>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</si>
  <si>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</si>
  <si>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</si>
  <si>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</si>
  <si>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</si>
  <si>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>Tabela uzupełniająca</t>
  </si>
  <si>
    <t>Rodzaj rynku</t>
  </si>
  <si>
    <t>Nazwa 
rynku</t>
  </si>
  <si>
    <t>Liczba</t>
  </si>
  <si>
    <t>Kraj 
siedziby 
emitenta</t>
  </si>
  <si>
    <t>Wartość 
według
ceny
nabycia</t>
  </si>
  <si>
    <t>Wartość 
według 
wyceny na 
dzień 
bilansowy</t>
  </si>
  <si>
    <t>Procentowy 
udział w 
aktywach ogółem</t>
  </si>
  <si>
    <t>Razem akcje:</t>
  </si>
  <si>
    <t>Polska</t>
  </si>
  <si>
    <t>BILANS</t>
  </si>
  <si>
    <t>Lp.</t>
  </si>
  <si>
    <t>Bilans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</si>
  <si>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</si>
  <si>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</si>
  <si>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</si>
  <si>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</si>
  <si>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</si>
  <si>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</si>
  <si>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</si>
  <si>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</si>
  <si>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</si>
  <si>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</si>
  <si>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</si>
  <si>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</si>
  <si>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</si>
  <si>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</si>
  <si>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</si>
  <si>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funduszu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</si>
  <si>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</si>
  <si>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</si>
  <si>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</si>
  <si>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</si>
  <si>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</si>
  <si>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</si>
  <si>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</si>
  <si>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</si>
  <si>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</si>
  <si>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 xml:space="preserve">Kapitał funduszu i zakumulowany wynik z operacji </t>
  </si>
  <si>
    <t>Liczba jednostek uczestnictwa</t>
  </si>
  <si>
    <t>Wartość aktywów netto na jednostkę uczestnictwa</t>
  </si>
  <si>
    <t>RACHUNEK WYNIKU Z OPERACJI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</si>
  <si>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</si>
  <si>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</si>
  <si>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</si>
  <si>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</si>
  <si>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</si>
  <si>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Koszty funduszu</t>
  </si>
  <si>
    <t>Wynagrodzenia dla podmiotów prowadzących dystrybucję</t>
  </si>
  <si>
    <t>Opłaty dla depozytariusza</t>
  </si>
  <si>
    <t>Opłaty związane z prowadzeniem rejestru aktywów funduszu</t>
  </si>
  <si>
    <t>Opłaty za zezwolenia oraz rejestracyjne</t>
  </si>
  <si>
    <t>Usługi w zakresie rachunkowości</t>
  </si>
  <si>
    <t>Usługi w zakresie zarządzania aktywami funduszu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</si>
  <si>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</si>
  <si>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</si>
  <si>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</si>
  <si>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</si>
  <si>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</si>
  <si>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 xml:space="preserve">Koszty funduszu netto 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</si>
  <si>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</si>
  <si>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</si>
  <si>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</si>
  <si>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</si>
  <si>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</si>
  <si>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</si>
  <si>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 xml:space="preserve">Wynik z operacji przypadający na jednostkę uczestnictwa </t>
  </si>
  <si>
    <t>Waluta</t>
  </si>
  <si>
    <t>PLN</t>
  </si>
  <si>
    <t>Nie dotyczy</t>
  </si>
  <si>
    <t>DEPOZYTY</t>
  </si>
  <si>
    <t>Nazwa rynku</t>
  </si>
  <si>
    <t>Kraj siedziby emitenta</t>
  </si>
  <si>
    <t>Warunki oprocentowania</t>
  </si>
  <si>
    <t>Procentowy udział w aktywach ogółem</t>
  </si>
  <si>
    <t>Razem dłużne papiery wartościowe</t>
  </si>
  <si>
    <t>O terminie wykupu do 1 roku:</t>
  </si>
  <si>
    <t>Obligacje</t>
  </si>
  <si>
    <t>Nienotowane na rynku  aktywnym</t>
  </si>
  <si>
    <t>O terminie wykupu powyżej 1 roku:</t>
  </si>
  <si>
    <t>Aktywny rynek - rynek regulowany</t>
  </si>
  <si>
    <t>V</t>
  </si>
  <si>
    <t>Akcje zagraniczne</t>
  </si>
  <si>
    <t>Wartość według ceny nabycia</t>
  </si>
  <si>
    <t>Wartość według
wyceny na 
dzień bilansowy</t>
  </si>
  <si>
    <t>Procentowy udział
w aktywach ogółem</t>
  </si>
  <si>
    <t>Austria</t>
  </si>
  <si>
    <t>Nazwa banku</t>
  </si>
  <si>
    <t>Kraj 
siedziby 
banku</t>
  </si>
  <si>
    <t>Razem depozyty</t>
  </si>
  <si>
    <t xml:space="preserve">Wartość według ceny nabycia </t>
  </si>
  <si>
    <t xml:space="preserve">Wartość według wyceny na dzień bilansowy </t>
  </si>
  <si>
    <t>S</t>
  </si>
  <si>
    <t>E</t>
  </si>
  <si>
    <t>Wartość według wyceny na dzień bilansowy w danej walucie</t>
  </si>
  <si>
    <t>Wartość według ceny nabycia w danej walucie</t>
  </si>
  <si>
    <t>dłużne papiery wartościowe</t>
  </si>
  <si>
    <t>akcje</t>
  </si>
  <si>
    <t>(w tys. zł z wyjątkiem procentowego udziału w aktywach ogółem podanego w %)</t>
  </si>
  <si>
    <t>(w tys. zł z wyjątkiem procentowego udziału w aktywach ogółem podanego w % oraz liczby papierów wartościowych w sztukach)</t>
  </si>
  <si>
    <t>(w tys. zł z wyjątkiem procentowego udziału w aktywach ogółem podanej w % oraz liczby papierów wartościowych w sztukach)</t>
  </si>
  <si>
    <t>(w tys. zł z wyjątkiem liczby jednostek uczestnictwa podanych w sztukach 
oraz wartości aktywów  netto na jednostkę uczestnictwa podanej w zł)</t>
  </si>
  <si>
    <t>depozyty</t>
  </si>
  <si>
    <t>Bilans należy analizować łącznie z notami objaśniającymi oraz informacjami dodatkowymi, które stanowią integralną część sprawozdania finansowego.</t>
  </si>
  <si>
    <t>(w tys. zł z wyjątkiem  wyniku z operacji przypadającego na jednostkę uczestnictwa w zł)</t>
  </si>
  <si>
    <t>Przychody związane z posiadaniem nieruchomości</t>
  </si>
  <si>
    <t>Wynagrodzenie dla towarzystwa</t>
  </si>
  <si>
    <t>Koszty związane  z posiadaniem nieruchomości</t>
  </si>
  <si>
    <t>Rachunek wyniku z operacji należy analizować łącznie z notami objaśniającymi oraz informacjami dodatkowymi, które stanowią integralną część sprawozdania finansowego.</t>
  </si>
  <si>
    <t>ZESTAWIENIE ZMIAN W AKTYWACH NETTO</t>
  </si>
  <si>
    <t>(w  tys. zł z wyjątkiem liczby jednostek uczestnictwa podanych w sztukach oraz wartości aktywów netto na jednostkę uczestnictwa podanej w zł)</t>
  </si>
  <si>
    <t>Zestawienie zmian z aktywach netto</t>
  </si>
  <si>
    <t>Zmiana wartości aktywów netto</t>
  </si>
  <si>
    <t>Wartość aktywów netto na koniec poprzedniego okresu sprawozdawczego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</si>
  <si>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</si>
  <si>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</si>
  <si>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</si>
  <si>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</si>
  <si>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</si>
  <si>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</si>
  <si>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wzrost (spadek) niezrealizowanego zysku (straty) z wyceny lokat</t>
  </si>
  <si>
    <t>Zmiana w aktywach netto z tytułu wyniku z operacji</t>
  </si>
  <si>
    <t>Dystrybucja dochodów (przychodów) Funduszu (razem)</t>
  </si>
  <si>
    <t>z przychodów z lokat netto</t>
  </si>
  <si>
    <t>ze zrealizowanego zysku ze zbycia lokat</t>
  </si>
  <si>
    <t>z przychodów ze zbycia lokat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</si>
  <si>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</si>
  <si>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</si>
  <si>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</si>
  <si>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Łączna zmiana aktywów netto w okresie sprawozdawczym</t>
  </si>
  <si>
    <t>Wartość aktywów netto na koniec okresu sprawozdawczego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</si>
  <si>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</si>
  <si>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</si>
  <si>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</si>
  <si>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</si>
  <si>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</si>
  <si>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</si>
  <si>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>Liczba jednostek uczestnictwa narastająco od początku działalności Funduszu, w tym:</t>
  </si>
  <si>
    <t>Zmiana wartości aktywów netto na jednostkę uczestnictwa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</si>
  <si>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</si>
  <si>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</si>
  <si>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</si>
  <si>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</si>
  <si>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</si>
  <si>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</si>
  <si>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</si>
  <si>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</si>
  <si>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</si>
  <si>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związanych z prowadzeniem rejestru aktywów Funduszu</t>
  </si>
  <si>
    <t>procentowy udział opłat za usługi w zakresie rachunkowości</t>
  </si>
  <si>
    <t>procentowy udział opłat za usługi w zakresie zarządzania aktywami Funduszu</t>
  </si>
  <si>
    <t>Zestawienie zmian w aktywach netto należy analizować łącznie z notami objaśniającymi oraz informacjami dodatkowymi, które stanowią integralną część sprawozdania finansowego.</t>
  </si>
  <si>
    <t>Waluty</t>
  </si>
  <si>
    <t>Statki morskie</t>
  </si>
  <si>
    <t xml:space="preserve">Zestawienie lokat należy analizować łącznie z tabelami uzupełniającymi i dodatkowymi oraz notami objaśniającymi i informacjami dodatkowymi, które stanowią integralną część sprawozdania finansowego. </t>
  </si>
  <si>
    <t>Wartość według ceny nabycia w tysiącach złotych</t>
  </si>
  <si>
    <t>Wartość według wyceny na dzień bilansowy w tysiącach złotych</t>
  </si>
  <si>
    <t>A</t>
  </si>
  <si>
    <t xml:space="preserve">Razem akcje zagraniczne </t>
  </si>
  <si>
    <t>Giełda Papierów Wartościowych w Warszawie S.A.</t>
  </si>
  <si>
    <t>Republika Czeska</t>
  </si>
  <si>
    <t>Prague Stock Exchange</t>
  </si>
  <si>
    <t>Vienna Stock Exchange</t>
  </si>
  <si>
    <t>procentowa zmiana wartości aktywów netto na jednostkę uczestnictwa w okresie sprawozdawczym (w ujęciu rocznym)</t>
  </si>
  <si>
    <t xml:space="preserve">Procentowy udział kosztów Funduszu w średniej wartości aktywów netto (w ujęciu rocznym), w tym: </t>
  </si>
  <si>
    <t>Kanada</t>
  </si>
  <si>
    <t>Emitent</t>
  </si>
  <si>
    <t>Termin wykupu</t>
  </si>
  <si>
    <t>Wartość nominalna</t>
  </si>
  <si>
    <t>(w tys. zł z wyjątkiem procentowego udziału w aktywach ogółem w % oraz liczby papierów wartościowych w sztukach)</t>
  </si>
  <si>
    <t>F</t>
  </si>
  <si>
    <t>Zmienne 6,67%</t>
  </si>
  <si>
    <t>New York Stock Exchange</t>
  </si>
  <si>
    <t>(w tys. zł z wyjątkiem wartości w danej walucie - odpowienio w zł)</t>
  </si>
  <si>
    <t>od 01-01-2015
do 31-12-2015</t>
  </si>
  <si>
    <t>Portugalia</t>
  </si>
  <si>
    <t>Alior Bank S.A.                                                  PLALIOR00045</t>
  </si>
  <si>
    <t>mBank S.A.                                                                   PLBRE0000012</t>
  </si>
  <si>
    <t>BZ WBK S.A.                                                           PLBZ00000044</t>
  </si>
  <si>
    <t>ComArch S.A.                                                              PLCOMAR00012</t>
  </si>
  <si>
    <t>Dom Development S.A.                                                  PLDMDVL00012</t>
  </si>
  <si>
    <t>ELEKTROBUDOWA S.A.                                          PLELTBD00017</t>
  </si>
  <si>
    <t>BANK HANDLOWY W WARSZAWIE S.A.                                          PLBH00000012</t>
  </si>
  <si>
    <t>INDYKPOL S.A.                                                       PLINDKP00013</t>
  </si>
  <si>
    <t>ING Bank Śląski S.A.                                                     PLBSK0000017</t>
  </si>
  <si>
    <t>INSTAL KRAKÓW S.A.                                        PLINSTK00013</t>
  </si>
  <si>
    <t>INTER CARS. S.A.                                         PLINTCS00010</t>
  </si>
  <si>
    <t>KOGENERACJA S.A.                                            PLKGNRC00015</t>
  </si>
  <si>
    <t>KRUK S.A.                                                           PLKRK0000010</t>
  </si>
  <si>
    <t>LIBET S.A.                                                                    PLLBT0000013</t>
  </si>
  <si>
    <t>Mabion S.A.                                                  PLMBION00016</t>
  </si>
  <si>
    <t>ORBIS S.A.                                                   PLORBIS00014</t>
  </si>
  <si>
    <t>PRIME CAR MANAGEMENT S.A.                                                                PLPRMCM00048</t>
  </si>
  <si>
    <t>BANK PEKAO S.A.                                                                         PLPEKAO00016</t>
  </si>
  <si>
    <t>PELION S.A.                                                               PLMEDCS00015</t>
  </si>
  <si>
    <t>PKN ORLEN S.A.                                                             PLPKN0000018</t>
  </si>
  <si>
    <t>PKO BP S.A.                                                          PLPKO0000016</t>
  </si>
  <si>
    <t>PZU S.A.                                                             PLPZU0000011</t>
  </si>
  <si>
    <t>QUMAK S.A.                                                                          PLQMKSK00017</t>
  </si>
  <si>
    <t>REMAK S.A.                                                                     PLREMAK00016</t>
  </si>
  <si>
    <t>Asseco Poland S.A.                                        PLSOFTB00016</t>
  </si>
  <si>
    <t>SYGNITY S.A.                                                                                  PLCMPLD00016</t>
  </si>
  <si>
    <t>ORANGE POLSKA S.A.                                                  PLTLKPL00017</t>
  </si>
  <si>
    <t>Wittchen S.A.                                              PLWTCHN00030</t>
  </si>
  <si>
    <t>Jerónimo Martins, SGPS, S.A.                                 PTJMT0AE0001</t>
  </si>
  <si>
    <t>STRABAG SE                         AT000000STR1</t>
  </si>
  <si>
    <t>Lisbon Stock Exchange</t>
  </si>
  <si>
    <t xml:space="preserve">od 01-01-2015
do 31-12-2015 </t>
  </si>
  <si>
    <t>CYFROWY POLSAT S.A.                 PLCFRPT00013</t>
  </si>
  <si>
    <t>Olympic Entertainment Group AS                                               EE3100084021</t>
  </si>
  <si>
    <t>NASDAQ OMX Tallinn</t>
  </si>
  <si>
    <t>Estonia</t>
  </si>
  <si>
    <t>Volkswagen AG                           DE0007664039</t>
  </si>
  <si>
    <t>Xetra - Frankfurt Stock Exchange</t>
  </si>
  <si>
    <t>Niemcy</t>
  </si>
  <si>
    <t>Bank Handlowy w Warszawie S.A.</t>
  </si>
  <si>
    <t>-</t>
  </si>
  <si>
    <t>Przewidywana liczna jednostek uczestnictwa</t>
  </si>
  <si>
    <t>od 01-01-2016
do 31-12-2016</t>
  </si>
  <si>
    <t>ATAL S.A.                                                  PLATAL000046</t>
  </si>
  <si>
    <t>Alumetal S.A.                                                  PLALMTL00023</t>
  </si>
  <si>
    <t>APATOR S.A.                                       PLAPATR00018</t>
  </si>
  <si>
    <t>CD Projekt S.A.                                       PLOPTTC00011</t>
  </si>
  <si>
    <t>Celon Pharma S.A.                                            PLCLNPH00015</t>
  </si>
  <si>
    <t>ELEKTROTIM S.A.                                                  PLELEKT00016</t>
  </si>
  <si>
    <t>KĘTY S.A.                            PLKETY000011</t>
  </si>
  <si>
    <t>Wirtualna Polska S.A.                                              PLWRTPL00027</t>
  </si>
  <si>
    <t>Amaya Gming Group  Inc                                                CA02314M1086</t>
  </si>
  <si>
    <t>Toronto Stock Exchange</t>
  </si>
  <si>
    <t>CEZ A.S.                                                CZ0005112300</t>
  </si>
  <si>
    <t>Newmont Mining Corporation         US6516391066</t>
  </si>
  <si>
    <t>Stany Zjednoczone</t>
  </si>
  <si>
    <t>UNIWHEELS AG                           DE000A13STW4</t>
  </si>
  <si>
    <t>DS1017                            PL0000104543</t>
  </si>
  <si>
    <t>BondSpot S.A.</t>
  </si>
  <si>
    <t>Skarb Państwa</t>
  </si>
  <si>
    <t>Stałe 5,25%</t>
  </si>
  <si>
    <t>OK0717            PL0000108502</t>
  </si>
  <si>
    <t>Bond Spot S.A.</t>
  </si>
  <si>
    <t>Zerokuponowa</t>
  </si>
  <si>
    <t>PS0417                                PL0000107058</t>
  </si>
  <si>
    <t>Stałe 4,75%</t>
  </si>
  <si>
    <t>DS0725                  PL0000108197</t>
  </si>
  <si>
    <t>Stałe 3,25%</t>
  </si>
  <si>
    <t>DS0726  PL0000108866</t>
  </si>
  <si>
    <t>Stałe 2,50%</t>
  </si>
  <si>
    <t>DS1021                                PL0000106670</t>
  </si>
  <si>
    <t>Stałe 5,75%</t>
  </si>
  <si>
    <t>DS1023                    PL0000107264</t>
  </si>
  <si>
    <t>Stałe 4,00%</t>
  </si>
  <si>
    <t>PS0418                               PL0000107314</t>
  </si>
  <si>
    <t>Stałe 3,75%</t>
  </si>
  <si>
    <t>PS0718                 PL0000107595</t>
  </si>
  <si>
    <t>PS0721                  PL0000109153</t>
  </si>
  <si>
    <t>Stałe 1,75%</t>
  </si>
  <si>
    <t>WZ0119                                PL0000107603</t>
  </si>
  <si>
    <t>Zmienne 1.79%</t>
  </si>
  <si>
    <t>Stałe 0.84%</t>
  </si>
  <si>
    <t>Lokata O/N 3 dniowa 2017-01-02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</si>
</sst>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#,##0_ ;[Red]\-#,##0\ "/>
    <numFmt numFmtId="182" formatCode="0\."/>
    <numFmt numFmtId="183" formatCode="0."/>
    <numFmt numFmtId="184" formatCode="dd\-mm\-yyyy"/>
    <numFmt numFmtId="185" formatCode="_-* #,##0\ _z_ł_-;\-* #,##0\ _z_ł_-;_-* &quot;-&quot;??\ _z_ł_-;_-@_-"/>
    <numFmt numFmtId="186" formatCode="#,##0.000"/>
    <numFmt numFmtId="187" formatCode="#,##0.0000"/>
    <numFmt numFmtId="188" formatCode="_ * #,##0.00_)[$€-1]_ ;_ * \(#,##0.00\)[$€-1]_ ;_ * &quot;-&quot;??_)[$€-1]_ 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#,##0.000_ ;[Red]\-#,##0.000\ "/>
    <numFmt numFmtId="193" formatCode="0.0%"/>
    <numFmt numFmtId="194" formatCode="0.000%"/>
    <numFmt numFmtId="195" formatCode="yyyy/mm/dd;@"/>
    <numFmt numFmtId="196" formatCode="_-* #,##0.00\ _z_ł_-;\-* #,##0.00\ _z_ł_-;_-* &quot;-&quot;\ _z_ł_-;_-@_-"/>
    <numFmt numFmtId="197" formatCode="#,##0.0"/>
    <numFmt numFmtId="198" formatCode="#,##0,"/>
    <numFmt numFmtId="199" formatCode="[$-409]dddd\,\ mmmm\ dd\,\ yyyy"/>
    <numFmt numFmtId="200" formatCode="[$-409]h:mm:ss\ AM/PM"/>
    <numFmt numFmtId="201" formatCode="#,##0.0,"/>
    <numFmt numFmtId="202" formatCode="#,##0.00,"/>
    <numFmt numFmtId="203" formatCode="#,##0.000,"/>
    <numFmt numFmtId="204" formatCode="#,##0.0000,"/>
    <numFmt numFmtId="205" formatCode="#,##0.00000,"/>
    <numFmt numFmtId="206" formatCode="_-* #,##0.00\ [$€]_-;\-* #,##0.00\ [$€]_-;_-* &quot;-&quot;??\ [$€]_-;_-@_-"/>
    <numFmt numFmtId="207" formatCode="_-* #,##0.000\ _z_ł_-;\-* #,##0.000\ _z_ł_-;_-* &quot;-&quot;\ _z_ł_-;_-@_-"/>
    <numFmt numFmtId="208" formatCode="_-* #,##0.0000\ _z_ł_-;\-* #,##0.0000\ _z_ł_-;_-* &quot;-&quot;\ _z_ł_-;_-@_-"/>
    <numFmt numFmtId="209" formatCode="_-* #,##0.00000\ _z_ł_-;\-* #,##0.00000\ _z_ł_-;_-* &quot;-&quot;\ _z_ł_-;_-@_-"/>
    <numFmt numFmtId="210" formatCode="_-* #,##0.000000\ _z_ł_-;\-* #,##0.000000\ _z_ł_-;_-* &quot;-&quot;\ _z_ł_-;_-@_-"/>
    <numFmt numFmtId="211" formatCode="_(* #,##0.0_);_(* \(#,##0.0\);_(* &quot;-&quot;??_);_(@_)"/>
    <numFmt numFmtId="212" formatCode="#,##0.000;[Red]#,##0.000"/>
    <numFmt numFmtId="213" formatCode="_(* #,##0.000_);_(* \(#,##0.000\);_(* &quot;-&quot;???_);_(@_)"/>
    <numFmt numFmtId="214" formatCode="0.000"/>
    <numFmt numFmtId="215" formatCode="#,##0.00000"/>
    <numFmt numFmtId="216" formatCode="0.0000%"/>
    <numFmt numFmtId="217" formatCode="_(* #,##0.00000_);_(* \(#,##0.00000\);_(* &quot;-&quot;??_);_(@_)"/>
    <numFmt numFmtId="218" formatCode="_(* #,##0.000000_);_(* \(#,##0.000000\);_(* &quot;-&quot;??_);_(@_)"/>
    <numFmt numFmtId="219" formatCode="[$-409]dd\ mmmm\,\ yyyy"/>
    <numFmt numFmtId="220" formatCode="0.0"/>
    <numFmt numFmtId="221" formatCode="0.00000"/>
    <numFmt numFmtId="222" formatCode="mmm/yyyy"/>
    <numFmt numFmtId="223" formatCode="0.000000000"/>
    <numFmt numFmtId="224" formatCode="0.0000000000"/>
    <numFmt numFmtId="225" formatCode="0.00000000"/>
    <numFmt numFmtId="226" formatCode="0.0000000"/>
    <numFmt numFmtId="227" formatCode="0.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Times New Roman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4" fontId="3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 applyBorder="1">
      <alignment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4" fillId="0" borderId="0" xfId="63" applyFont="1" applyFill="1" applyBorder="1">
      <alignment/>
      <protection/>
    </xf>
    <xf numFmtId="171" fontId="4" fillId="0" borderId="0" xfId="39" applyFont="1" applyFill="1" applyBorder="1" applyAlignment="1">
      <alignment/>
    </xf>
    <xf numFmtId="183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wrapText="1"/>
      <protection/>
    </xf>
    <xf numFmtId="183" fontId="3" fillId="0" borderId="10" xfId="63" applyNumberFormat="1" applyFont="1" applyFill="1" applyBorder="1" applyAlignment="1">
      <alignment horizontal="center" vertical="center"/>
      <protection/>
    </xf>
    <xf numFmtId="183" fontId="3" fillId="0" borderId="10" xfId="63" applyNumberFormat="1" applyFont="1" applyFill="1" applyBorder="1" applyAlignment="1">
      <alignment horizontal="left" vertical="center"/>
      <protection/>
    </xf>
    <xf numFmtId="0" fontId="4" fillId="0" borderId="0" xfId="63" applyFont="1" applyFill="1">
      <alignment/>
      <protection/>
    </xf>
    <xf numFmtId="182" fontId="3" fillId="0" borderId="10" xfId="63" applyNumberFormat="1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wrapText="1"/>
      <protection/>
    </xf>
    <xf numFmtId="171" fontId="4" fillId="0" borderId="0" xfId="39" applyFont="1" applyFill="1" applyBorder="1" applyAlignment="1">
      <alignment/>
    </xf>
    <xf numFmtId="0" fontId="4" fillId="0" borderId="10" xfId="63" applyFont="1" applyFill="1" applyBorder="1" applyAlignment="1">
      <alignment horizontal="left" wrapText="1" indent="2"/>
      <protection/>
    </xf>
    <xf numFmtId="0" fontId="3" fillId="0" borderId="0" xfId="63" applyFont="1" applyFill="1">
      <alignment/>
      <protection/>
    </xf>
    <xf numFmtId="183" fontId="3" fillId="0" borderId="10" xfId="63" applyNumberFormat="1" applyFont="1" applyFill="1" applyBorder="1" applyAlignment="1">
      <alignment horizontal="center"/>
      <protection/>
    </xf>
    <xf numFmtId="0" fontId="4" fillId="0" borderId="0" xfId="63" applyFont="1" applyFill="1" applyAlignment="1">
      <alignment/>
      <protection/>
    </xf>
    <xf numFmtId="0" fontId="4" fillId="0" borderId="11" xfId="63" applyFont="1" applyFill="1" applyBorder="1" applyAlignment="1">
      <alignment/>
      <protection/>
    </xf>
    <xf numFmtId="182" fontId="3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83" fontId="5" fillId="0" borderId="0" xfId="63" applyNumberFormat="1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wrapText="1"/>
      <protection/>
    </xf>
    <xf numFmtId="171" fontId="5" fillId="0" borderId="0" xfId="39" applyFont="1" applyFill="1" applyBorder="1" applyAlignment="1">
      <alignment/>
    </xf>
    <xf numFmtId="0" fontId="5" fillId="0" borderId="0" xfId="63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63" applyFont="1" applyFill="1" applyBorder="1" applyAlignment="1">
      <alignment vertical="center" wrapText="1"/>
      <protection/>
    </xf>
    <xf numFmtId="3" fontId="4" fillId="0" borderId="0" xfId="63" applyNumberFormat="1" applyFont="1" applyFill="1" applyBorder="1" applyAlignment="1">
      <alignment horizontal="center" wrapText="1"/>
      <protection/>
    </xf>
    <xf numFmtId="4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38" fontId="3" fillId="0" borderId="10" xfId="49" applyNumberFormat="1" applyFont="1" applyFill="1" applyBorder="1" applyAlignment="1">
      <alignment vertical="center"/>
    </xf>
    <xf numFmtId="1" fontId="4" fillId="0" borderId="0" xfId="63" applyNumberFormat="1" applyFont="1" applyFill="1">
      <alignment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vertical="center"/>
      <protection/>
    </xf>
    <xf numFmtId="3" fontId="4" fillId="0" borderId="0" xfId="63" applyNumberFormat="1" applyFont="1" applyFill="1">
      <alignment/>
      <protection/>
    </xf>
    <xf numFmtId="4" fontId="4" fillId="0" borderId="0" xfId="63" applyNumberFormat="1" applyFont="1" applyFill="1">
      <alignment/>
      <protection/>
    </xf>
    <xf numFmtId="0" fontId="4" fillId="0" borderId="0" xfId="63" applyFont="1" applyFill="1" applyBorder="1" applyAlignment="1">
      <alignment vertical="center"/>
      <protection/>
    </xf>
    <xf numFmtId="3" fontId="3" fillId="0" borderId="12" xfId="49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/>
    </xf>
    <xf numFmtId="0" fontId="4" fillId="0" borderId="14" xfId="63" applyFont="1" applyFill="1" applyBorder="1">
      <alignment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182" fontId="3" fillId="0" borderId="15" xfId="63" applyNumberFormat="1" applyFont="1" applyFill="1" applyBorder="1" applyAlignment="1">
      <alignment horizontal="center"/>
      <protection/>
    </xf>
    <xf numFmtId="182" fontId="4" fillId="0" borderId="15" xfId="63" applyNumberFormat="1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wrapText="1"/>
      <protection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6" xfId="63" applyFont="1" applyFill="1" applyBorder="1" applyAlignment="1">
      <alignment vertical="center" wrapText="1"/>
      <protection/>
    </xf>
    <xf numFmtId="3" fontId="3" fillId="0" borderId="17" xfId="63" applyNumberFormat="1" applyFont="1" applyFill="1" applyBorder="1" applyAlignment="1">
      <alignment horizontal="center" vertical="center" wrapText="1"/>
      <protection/>
    </xf>
    <xf numFmtId="3" fontId="3" fillId="0" borderId="16" xfId="63" applyNumberFormat="1" applyFont="1" applyFill="1" applyBorder="1" applyAlignment="1">
      <alignment horizontal="center" vertical="center" wrapText="1"/>
      <protection/>
    </xf>
    <xf numFmtId="4" fontId="3" fillId="0" borderId="16" xfId="63" applyNumberFormat="1" applyFont="1" applyFill="1" applyBorder="1" applyAlignment="1">
      <alignment horizontal="center" vertical="center" wrapText="1"/>
      <protection/>
    </xf>
    <xf numFmtId="4" fontId="3" fillId="0" borderId="0" xfId="63" applyNumberFormat="1" applyFont="1" applyFill="1" applyBorder="1">
      <alignment/>
      <protection/>
    </xf>
    <xf numFmtId="4" fontId="3" fillId="0" borderId="0" xfId="63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2" fontId="3" fillId="0" borderId="0" xfId="0" applyNumberFormat="1" applyFont="1" applyFill="1" applyBorder="1" applyAlignment="1">
      <alignment horizontal="left"/>
    </xf>
    <xf numFmtId="171" fontId="3" fillId="0" borderId="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10" fontId="4" fillId="0" borderId="12" xfId="6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3" fillId="0" borderId="10" xfId="49" applyNumberFormat="1" applyFont="1" applyFill="1" applyBorder="1" applyAlignment="1">
      <alignment horizontal="right" vertical="center"/>
    </xf>
    <xf numFmtId="185" fontId="3" fillId="0" borderId="1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81" fontId="3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1" fontId="4" fillId="0" borderId="0" xfId="49" applyFont="1" applyFill="1" applyBorder="1" applyAlignment="1">
      <alignment/>
    </xf>
    <xf numFmtId="171" fontId="4" fillId="0" borderId="0" xfId="49" applyFont="1" applyFill="1" applyBorder="1" applyAlignment="1">
      <alignment/>
    </xf>
    <xf numFmtId="180" fontId="3" fillId="0" borderId="0" xfId="63" applyNumberFormat="1" applyFont="1" applyFill="1" applyBorder="1" applyAlignment="1">
      <alignment horizontal="center" vertical="center" wrapText="1"/>
      <protection/>
    </xf>
    <xf numFmtId="180" fontId="4" fillId="0" borderId="0" xfId="0" applyNumberFormat="1" applyFont="1" applyBorder="1" applyAlignment="1">
      <alignment/>
    </xf>
    <xf numFmtId="171" fontId="4" fillId="0" borderId="0" xfId="63" applyNumberFormat="1" applyFont="1" applyFill="1" applyBorder="1" applyAlignment="1">
      <alignment wrapText="1"/>
      <protection/>
    </xf>
    <xf numFmtId="171" fontId="3" fillId="0" borderId="0" xfId="63" applyNumberFormat="1" applyFont="1" applyFill="1" applyBorder="1">
      <alignment/>
      <protection/>
    </xf>
    <xf numFmtId="183" fontId="3" fillId="0" borderId="16" xfId="63" applyNumberFormat="1" applyFont="1" applyFill="1" applyBorder="1" applyAlignment="1">
      <alignment horizontal="center"/>
      <protection/>
    </xf>
    <xf numFmtId="183" fontId="3" fillId="0" borderId="15" xfId="63" applyNumberFormat="1" applyFont="1" applyFill="1" applyBorder="1" applyAlignment="1">
      <alignment horizontal="center"/>
      <protection/>
    </xf>
    <xf numFmtId="189" fontId="3" fillId="0" borderId="0" xfId="63" applyNumberFormat="1" applyFont="1" applyFill="1" applyBorder="1">
      <alignment/>
      <protection/>
    </xf>
    <xf numFmtId="3" fontId="3" fillId="0" borderId="0" xfId="63" applyNumberFormat="1" applyFont="1" applyFill="1" applyBorder="1">
      <alignment/>
      <protection/>
    </xf>
    <xf numFmtId="3" fontId="4" fillId="0" borderId="0" xfId="63" applyNumberFormat="1" applyFont="1" applyFill="1" applyBorder="1" applyAlignment="1">
      <alignment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171" fontId="4" fillId="0" borderId="0" xfId="49" applyFont="1" applyFill="1" applyBorder="1" applyAlignment="1">
      <alignment wrapText="1"/>
    </xf>
    <xf numFmtId="185" fontId="4" fillId="0" borderId="10" xfId="49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63" applyNumberFormat="1" applyFont="1" applyFill="1" applyBorder="1">
      <alignment/>
      <protection/>
    </xf>
    <xf numFmtId="195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3" fontId="4" fillId="0" borderId="10" xfId="39" applyNumberFormat="1" applyFont="1" applyFill="1" applyBorder="1" applyAlignment="1">
      <alignment vertical="center"/>
    </xf>
    <xf numFmtId="43" fontId="3" fillId="0" borderId="0" xfId="39" applyNumberFormat="1" applyFont="1" applyFill="1" applyBorder="1" applyAlignment="1">
      <alignment horizontal="center"/>
    </xf>
    <xf numFmtId="43" fontId="3" fillId="0" borderId="0" xfId="39" applyNumberFormat="1" applyFont="1" applyFill="1" applyBorder="1" applyAlignment="1">
      <alignment/>
    </xf>
    <xf numFmtId="43" fontId="4" fillId="0" borderId="0" xfId="39" applyNumberFormat="1" applyFont="1" applyFill="1" applyBorder="1" applyAlignment="1">
      <alignment horizontal="center"/>
    </xf>
    <xf numFmtId="43" fontId="4" fillId="0" borderId="0" xfId="39" applyNumberFormat="1" applyFont="1" applyFill="1" applyBorder="1" applyAlignment="1">
      <alignment/>
    </xf>
    <xf numFmtId="4" fontId="3" fillId="0" borderId="0" xfId="39" applyNumberFormat="1" applyFont="1" applyFill="1" applyBorder="1" applyAlignment="1">
      <alignment horizontal="center" vertical="center" wrapText="1"/>
    </xf>
    <xf numFmtId="4" fontId="3" fillId="0" borderId="0" xfId="39" applyNumberFormat="1" applyFont="1" applyFill="1" applyBorder="1" applyAlignment="1">
      <alignment horizontal="center" vertical="center"/>
    </xf>
    <xf numFmtId="4" fontId="3" fillId="33" borderId="0" xfId="39" applyNumberFormat="1" applyFont="1" applyFill="1" applyBorder="1" applyAlignment="1">
      <alignment horizontal="center" vertical="center"/>
    </xf>
    <xf numFmtId="3" fontId="3" fillId="0" borderId="10" xfId="39" applyNumberFormat="1" applyFont="1" applyFill="1" applyBorder="1" applyAlignment="1">
      <alignment horizontal="right" vertical="center"/>
    </xf>
    <xf numFmtId="43" fontId="4" fillId="0" borderId="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189" fontId="4" fillId="0" borderId="10" xfId="49" applyNumberFormat="1" applyFont="1" applyFill="1" applyBorder="1" applyAlignment="1">
      <alignment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3" fillId="0" borderId="10" xfId="63" applyNumberFormat="1" applyFont="1" applyFill="1" applyBorder="1" applyAlignment="1">
      <alignment horizontal="right"/>
      <protection/>
    </xf>
    <xf numFmtId="3" fontId="3" fillId="0" borderId="10" xfId="63" applyNumberFormat="1" applyFont="1" applyFill="1" applyBorder="1" applyAlignment="1">
      <alignment horizontal="right"/>
      <protection/>
    </xf>
    <xf numFmtId="14" fontId="3" fillId="0" borderId="10" xfId="63" applyNumberFormat="1" applyFont="1" applyFill="1" applyBorder="1" applyAlignment="1">
      <alignment horizontal="center" vertical="center"/>
      <protection/>
    </xf>
    <xf numFmtId="3" fontId="3" fillId="0" borderId="16" xfId="39" applyNumberFormat="1" applyFont="1" applyFill="1" applyBorder="1" applyAlignment="1">
      <alignment wrapText="1"/>
    </xf>
    <xf numFmtId="3" fontId="3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 wrapText="1"/>
    </xf>
    <xf numFmtId="186" fontId="3" fillId="0" borderId="10" xfId="63" applyNumberFormat="1" applyFont="1" applyFill="1" applyBorder="1" applyAlignment="1">
      <alignment wrapText="1"/>
      <protection/>
    </xf>
    <xf numFmtId="186" fontId="4" fillId="0" borderId="10" xfId="63" applyNumberFormat="1" applyFont="1" applyFill="1" applyBorder="1" applyAlignment="1">
      <alignment horizontal="right" wrapText="1"/>
      <protection/>
    </xf>
    <xf numFmtId="4" fontId="3" fillId="0" borderId="10" xfId="63" applyNumberFormat="1" applyFont="1" applyFill="1" applyBorder="1" applyAlignment="1">
      <alignment horizontal="right" wrapText="1"/>
      <protection/>
    </xf>
    <xf numFmtId="4" fontId="4" fillId="0" borderId="10" xfId="63" applyNumberFormat="1" applyFont="1" applyFill="1" applyBorder="1" applyAlignment="1">
      <alignment horizontal="right" wrapText="1"/>
      <protection/>
    </xf>
    <xf numFmtId="3" fontId="3" fillId="0" borderId="10" xfId="49" applyNumberFormat="1" applyFont="1" applyFill="1" applyBorder="1" applyAlignment="1">
      <alignment wrapText="1"/>
    </xf>
    <xf numFmtId="3" fontId="4" fillId="0" borderId="10" xfId="63" applyNumberFormat="1" applyFont="1" applyFill="1" applyBorder="1" applyAlignment="1">
      <alignment wrapText="1"/>
      <protection/>
    </xf>
    <xf numFmtId="4" fontId="3" fillId="0" borderId="10" xfId="39" applyNumberFormat="1" applyFont="1" applyFill="1" applyBorder="1" applyAlignment="1">
      <alignment wrapText="1"/>
    </xf>
    <xf numFmtId="4" fontId="4" fillId="0" borderId="10" xfId="39" applyNumberFormat="1" applyFont="1" applyFill="1" applyBorder="1" applyAlignment="1">
      <alignment wrapText="1"/>
    </xf>
    <xf numFmtId="189" fontId="3" fillId="0" borderId="10" xfId="49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4" fontId="3" fillId="0" borderId="10" xfId="49" applyNumberFormat="1" applyFont="1" applyFill="1" applyBorder="1" applyAlignment="1">
      <alignment vertical="center"/>
    </xf>
    <xf numFmtId="3" fontId="11" fillId="0" borderId="10" xfId="44" applyNumberFormat="1" applyFont="1" applyFill="1" applyBorder="1" applyAlignment="1">
      <alignment vertical="center" wrapText="1"/>
    </xf>
    <xf numFmtId="4" fontId="4" fillId="0" borderId="10" xfId="49" applyNumberFormat="1" applyFont="1" applyFill="1" applyBorder="1" applyAlignment="1">
      <alignment vertical="center"/>
    </xf>
    <xf numFmtId="4" fontId="3" fillId="0" borderId="10" xfId="49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5" fontId="12" fillId="0" borderId="10" xfId="44" applyNumberFormat="1" applyFont="1" applyFill="1" applyBorder="1" applyAlignment="1">
      <alignment horizontal="right" vertical="center" wrapText="1"/>
    </xf>
    <xf numFmtId="186" fontId="3" fillId="0" borderId="10" xfId="39" applyNumberFormat="1" applyFont="1" applyFill="1" applyBorder="1" applyAlignment="1">
      <alignment wrapText="1"/>
    </xf>
    <xf numFmtId="186" fontId="4" fillId="0" borderId="10" xfId="39" applyNumberFormat="1" applyFont="1" applyFill="1" applyBorder="1" applyAlignment="1">
      <alignment wrapText="1"/>
    </xf>
    <xf numFmtId="186" fontId="10" fillId="0" borderId="10" xfId="44" applyNumberFormat="1" applyFont="1" applyFill="1" applyBorder="1" applyAlignment="1">
      <alignment horizontal="right" vertical="center" wrapText="1"/>
    </xf>
    <xf numFmtId="4" fontId="10" fillId="0" borderId="10" xfId="44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71" fontId="3" fillId="0" borderId="0" xfId="49" applyFont="1" applyFill="1" applyBorder="1" applyAlignment="1">
      <alignment horizontal="center" vertical="center" wrapText="1"/>
    </xf>
    <xf numFmtId="189" fontId="11" fillId="0" borderId="10" xfId="49" applyNumberFormat="1" applyFont="1" applyFill="1" applyBorder="1" applyAlignment="1">
      <alignment vertical="center" wrapText="1"/>
    </xf>
    <xf numFmtId="189" fontId="12" fillId="0" borderId="10" xfId="49" applyNumberFormat="1" applyFont="1" applyFill="1" applyBorder="1" applyAlignment="1">
      <alignment vertical="center" wrapText="1"/>
    </xf>
    <xf numFmtId="189" fontId="3" fillId="0" borderId="10" xfId="49" applyNumberFormat="1" applyFont="1" applyFill="1" applyBorder="1" applyAlignment="1">
      <alignment wrapText="1"/>
    </xf>
    <xf numFmtId="189" fontId="4" fillId="0" borderId="10" xfId="49" applyNumberFormat="1" applyFont="1" applyFill="1" applyBorder="1" applyAlignment="1">
      <alignment wrapText="1"/>
    </xf>
    <xf numFmtId="3" fontId="4" fillId="0" borderId="10" xfId="63" applyNumberFormat="1" applyFont="1" applyFill="1" applyBorder="1" applyAlignment="1">
      <alignment horizontal="right" wrapText="1"/>
      <protection/>
    </xf>
    <xf numFmtId="4" fontId="4" fillId="0" borderId="10" xfId="39" applyNumberFormat="1" applyFont="1" applyFill="1" applyBorder="1" applyAlignment="1">
      <alignment horizontal="right" wrapText="1"/>
    </xf>
    <xf numFmtId="10" fontId="3" fillId="0" borderId="0" xfId="67" applyNumberFormat="1" applyFont="1" applyFill="1" applyBorder="1" applyAlignment="1">
      <alignment horizontal="center" vertical="center" wrapText="1"/>
    </xf>
    <xf numFmtId="10" fontId="3" fillId="0" borderId="0" xfId="67" applyNumberFormat="1" applyFont="1" applyFill="1" applyBorder="1" applyAlignment="1">
      <alignment horizontal="center" vertical="center"/>
    </xf>
    <xf numFmtId="189" fontId="4" fillId="0" borderId="0" xfId="63" applyNumberFormat="1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92" fontId="10" fillId="0" borderId="10" xfId="44" applyNumberFormat="1" applyFont="1" applyFill="1" applyBorder="1" applyAlignment="1">
      <alignment horizontal="right" vertical="center" wrapText="1"/>
    </xf>
    <xf numFmtId="186" fontId="9" fillId="0" borderId="10" xfId="44" applyNumberFormat="1" applyFont="1" applyFill="1" applyBorder="1" applyAlignment="1">
      <alignment horizontal="right" vertical="center" wrapText="1"/>
    </xf>
    <xf numFmtId="186" fontId="9" fillId="0" borderId="16" xfId="44" applyNumberFormat="1" applyFont="1" applyFill="1" applyBorder="1" applyAlignment="1">
      <alignment horizontal="right" vertical="center" wrapText="1"/>
    </xf>
    <xf numFmtId="186" fontId="9" fillId="0" borderId="10" xfId="61" applyNumberFormat="1" applyFont="1" applyFill="1" applyBorder="1">
      <alignment/>
      <protection/>
    </xf>
    <xf numFmtId="0" fontId="9" fillId="0" borderId="0" xfId="61" applyFont="1" applyFill="1" applyAlignment="1">
      <alignment horizontal="center"/>
      <protection/>
    </xf>
    <xf numFmtId="0" fontId="14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wrapText="1"/>
      <protection/>
    </xf>
    <xf numFmtId="0" fontId="10" fillId="0" borderId="0" xfId="61" applyFont="1" applyFill="1" applyBorder="1" applyAlignment="1">
      <alignment horizont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vertical="center" wrapText="1"/>
      <protection/>
    </xf>
    <xf numFmtId="181" fontId="9" fillId="0" borderId="10" xfId="61" applyNumberFormat="1" applyFont="1" applyFill="1" applyBorder="1" applyAlignment="1">
      <alignment horizontal="center" vertical="center" wrapText="1"/>
      <protection/>
    </xf>
    <xf numFmtId="181" fontId="9" fillId="0" borderId="0" xfId="61" applyNumberFormat="1" applyFont="1" applyFill="1" applyBorder="1" applyAlignment="1">
      <alignment horizontal="right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4" fontId="9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15" fillId="0" borderId="0" xfId="61" applyFont="1" applyFill="1">
      <alignment/>
      <protection/>
    </xf>
    <xf numFmtId="3" fontId="9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vertical="center" wrapText="1"/>
      <protection/>
    </xf>
    <xf numFmtId="0" fontId="10" fillId="0" borderId="0" xfId="61" applyFont="1" applyFill="1">
      <alignment/>
      <protection/>
    </xf>
    <xf numFmtId="3" fontId="9" fillId="0" borderId="0" xfId="61" applyNumberFormat="1" applyFont="1" applyFill="1" applyBorder="1">
      <alignment/>
      <protection/>
    </xf>
    <xf numFmtId="185" fontId="9" fillId="0" borderId="0" xfId="44" applyNumberFormat="1" applyFont="1" applyFill="1" applyAlignment="1">
      <alignment/>
    </xf>
    <xf numFmtId="186" fontId="16" fillId="0" borderId="0" xfId="44" applyNumberFormat="1" applyFont="1" applyFill="1" applyBorder="1" applyAlignment="1">
      <alignment horizontal="right" vertical="center" wrapText="1"/>
    </xf>
    <xf numFmtId="0" fontId="15" fillId="0" borderId="0" xfId="61" applyFont="1" applyFill="1" applyBorder="1">
      <alignment/>
      <protection/>
    </xf>
    <xf numFmtId="186" fontId="9" fillId="0" borderId="0" xfId="44" applyNumberFormat="1" applyFont="1" applyFill="1" applyBorder="1" applyAlignment="1">
      <alignment horizontal="right" vertical="center" wrapText="1"/>
    </xf>
    <xf numFmtId="192" fontId="9" fillId="0" borderId="10" xfId="44" applyNumberFormat="1" applyFont="1" applyFill="1" applyBorder="1" applyAlignment="1">
      <alignment horizontal="right" vertical="center" wrapText="1"/>
    </xf>
    <xf numFmtId="190" fontId="9" fillId="0" borderId="0" xfId="49" applyNumberFormat="1" applyFont="1" applyFill="1" applyBorder="1" applyAlignment="1">
      <alignment horizontal="right"/>
    </xf>
    <xf numFmtId="1" fontId="14" fillId="0" borderId="0" xfId="61" applyNumberFormat="1" applyFont="1" applyFill="1">
      <alignment/>
      <protection/>
    </xf>
    <xf numFmtId="190" fontId="14" fillId="0" borderId="0" xfId="49" applyNumberFormat="1" applyFont="1" applyFill="1" applyAlignment="1">
      <alignment/>
    </xf>
    <xf numFmtId="0" fontId="10" fillId="0" borderId="15" xfId="61" applyFont="1" applyFill="1" applyBorder="1" applyAlignment="1">
      <alignment vertical="center" wrapText="1"/>
      <protection/>
    </xf>
    <xf numFmtId="0" fontId="9" fillId="0" borderId="0" xfId="61" applyFont="1" applyFill="1" applyBorder="1">
      <alignment/>
      <protection/>
    </xf>
    <xf numFmtId="214" fontId="9" fillId="0" borderId="0" xfId="61" applyNumberFormat="1" applyFont="1" applyFill="1" applyBorder="1" applyAlignment="1">
      <alignment horizontal="right"/>
      <protection/>
    </xf>
    <xf numFmtId="0" fontId="9" fillId="0" borderId="15" xfId="61" applyFont="1" applyFill="1" applyBorder="1" applyAlignment="1">
      <alignment vertical="center" wrapText="1"/>
      <protection/>
    </xf>
    <xf numFmtId="10" fontId="10" fillId="0" borderId="10" xfId="44" applyNumberFormat="1" applyFont="1" applyFill="1" applyBorder="1" applyAlignment="1">
      <alignment horizontal="right" vertical="center" wrapText="1"/>
    </xf>
    <xf numFmtId="4" fontId="9" fillId="0" borderId="10" xfId="44" applyNumberFormat="1" applyFont="1" applyFill="1" applyBorder="1" applyAlignment="1">
      <alignment horizontal="right" vertical="center" wrapText="1"/>
    </xf>
    <xf numFmtId="4" fontId="10" fillId="0" borderId="18" xfId="44" applyNumberFormat="1" applyFont="1" applyFill="1" applyBorder="1" applyAlignment="1">
      <alignment horizontal="right" vertical="center" wrapText="1"/>
    </xf>
    <xf numFmtId="4" fontId="10" fillId="0" borderId="10" xfId="61" applyNumberFormat="1" applyFont="1" applyFill="1" applyBorder="1" applyAlignment="1">
      <alignment horizontal="right"/>
      <protection/>
    </xf>
    <xf numFmtId="10" fontId="10" fillId="0" borderId="10" xfId="67" applyNumberFormat="1" applyFont="1" applyFill="1" applyBorder="1" applyAlignment="1">
      <alignment horizontal="right"/>
    </xf>
    <xf numFmtId="195" fontId="10" fillId="0" borderId="10" xfId="61" applyNumberFormat="1" applyFont="1" applyFill="1" applyBorder="1" applyAlignment="1">
      <alignment horizontal="right"/>
      <protection/>
    </xf>
    <xf numFmtId="14" fontId="9" fillId="0" borderId="0" xfId="61" applyNumberFormat="1" applyFont="1" applyFill="1">
      <alignment/>
      <protection/>
    </xf>
    <xf numFmtId="171" fontId="10" fillId="0" borderId="10" xfId="49" applyFont="1" applyFill="1" applyBorder="1" applyAlignment="1">
      <alignment horizontal="right"/>
    </xf>
    <xf numFmtId="193" fontId="9" fillId="0" borderId="10" xfId="67" applyNumberFormat="1" applyFont="1" applyFill="1" applyBorder="1" applyAlignment="1">
      <alignment horizontal="right" vertical="center" wrapText="1"/>
    </xf>
    <xf numFmtId="193" fontId="9" fillId="0" borderId="10" xfId="44" applyNumberFormat="1" applyFont="1" applyFill="1" applyBorder="1" applyAlignment="1">
      <alignment horizontal="right" vertical="center" wrapText="1"/>
    </xf>
    <xf numFmtId="193" fontId="15" fillId="0" borderId="0" xfId="67" applyNumberFormat="1" applyFont="1" applyFill="1" applyAlignment="1">
      <alignment/>
    </xf>
    <xf numFmtId="0" fontId="11" fillId="0" borderId="0" xfId="61" applyFont="1" applyFill="1" applyAlignment="1">
      <alignment horizontal="left" wrapText="1"/>
      <protection/>
    </xf>
    <xf numFmtId="0" fontId="7" fillId="0" borderId="0" xfId="61" applyFont="1" applyFill="1" applyAlignment="1">
      <alignment horizontal="center"/>
      <protection/>
    </xf>
    <xf numFmtId="0" fontId="11" fillId="0" borderId="0" xfId="61" applyFont="1" applyFill="1" applyAlignment="1">
      <alignment/>
      <protection/>
    </xf>
    <xf numFmtId="0" fontId="7" fillId="0" borderId="0" xfId="61" applyFont="1" applyFill="1" applyAlignment="1">
      <alignment horizontal="left"/>
      <protection/>
    </xf>
    <xf numFmtId="2" fontId="4" fillId="0" borderId="0" xfId="0" applyNumberFormat="1" applyFont="1" applyBorder="1" applyAlignment="1">
      <alignment/>
    </xf>
    <xf numFmtId="10" fontId="3" fillId="0" borderId="0" xfId="39" applyNumberFormat="1" applyFont="1" applyFill="1" applyBorder="1" applyAlignment="1">
      <alignment horizontal="center" vertical="center"/>
    </xf>
    <xf numFmtId="0" fontId="52" fillId="0" borderId="0" xfId="63" applyFont="1" applyFill="1" applyBorder="1">
      <alignment/>
      <protection/>
    </xf>
    <xf numFmtId="191" fontId="3" fillId="0" borderId="0" xfId="63" applyNumberFormat="1" applyFont="1" applyFill="1" applyBorder="1">
      <alignment/>
      <protection/>
    </xf>
    <xf numFmtId="2" fontId="4" fillId="33" borderId="0" xfId="0" applyNumberFormat="1" applyFont="1" applyFill="1" applyAlignment="1">
      <alignment/>
    </xf>
    <xf numFmtId="3" fontId="4" fillId="34" borderId="10" xfId="39" applyNumberFormat="1" applyFont="1" applyFill="1" applyBorder="1" applyAlignment="1">
      <alignment wrapText="1"/>
    </xf>
    <xf numFmtId="0" fontId="4" fillId="0" borderId="0" xfId="63" applyFont="1" applyFill="1" applyBorder="1" applyAlignment="1">
      <alignment horizontal="center"/>
      <protection/>
    </xf>
    <xf numFmtId="2" fontId="3" fillId="0" borderId="0" xfId="63" applyNumberFormat="1" applyFont="1" applyFill="1" applyBorder="1">
      <alignment/>
      <protection/>
    </xf>
    <xf numFmtId="4" fontId="4" fillId="0" borderId="0" xfId="63" applyNumberFormat="1" applyFont="1" applyFill="1" applyBorder="1">
      <alignment/>
      <protection/>
    </xf>
    <xf numFmtId="187" fontId="4" fillId="0" borderId="0" xfId="63" applyNumberFormat="1" applyFont="1" applyFill="1" applyBorder="1">
      <alignment/>
      <protection/>
    </xf>
    <xf numFmtId="187" fontId="3" fillId="0" borderId="0" xfId="49" applyNumberFormat="1" applyFont="1" applyFill="1" applyBorder="1" applyAlignment="1">
      <alignment/>
    </xf>
    <xf numFmtId="3" fontId="4" fillId="0" borderId="0" xfId="63" applyNumberFormat="1" applyFont="1" applyFill="1" applyBorder="1">
      <alignment/>
      <protection/>
    </xf>
    <xf numFmtId="189" fontId="4" fillId="0" borderId="0" xfId="49" applyNumberFormat="1" applyFont="1" applyBorder="1" applyAlignment="1">
      <alignment/>
    </xf>
    <xf numFmtId="189" fontId="4" fillId="0" borderId="0" xfId="49" applyNumberFormat="1" applyFont="1" applyBorder="1" applyAlignment="1">
      <alignment horizontal="left" vertical="center"/>
    </xf>
    <xf numFmtId="189" fontId="3" fillId="0" borderId="0" xfId="49" applyNumberFormat="1" applyFont="1" applyFill="1" applyAlignment="1">
      <alignment/>
    </xf>
    <xf numFmtId="189" fontId="4" fillId="0" borderId="0" xfId="49" applyNumberFormat="1" applyFont="1" applyFill="1" applyAlignment="1">
      <alignment/>
    </xf>
    <xf numFmtId="189" fontId="3" fillId="0" borderId="0" xfId="49" applyNumberFormat="1" applyFont="1" applyFill="1" applyAlignment="1">
      <alignment horizontal="right" vertical="center"/>
    </xf>
    <xf numFmtId="189" fontId="4" fillId="0" borderId="0" xfId="49" applyNumberFormat="1" applyFont="1" applyFill="1" applyAlignment="1">
      <alignment/>
    </xf>
    <xf numFmtId="189" fontId="4" fillId="33" borderId="0" xfId="49" applyNumberFormat="1" applyFont="1" applyFill="1" applyAlignment="1">
      <alignment/>
    </xf>
    <xf numFmtId="189" fontId="6" fillId="0" borderId="0" xfId="49" applyNumberFormat="1" applyFont="1" applyFill="1" applyAlignment="1">
      <alignment/>
    </xf>
    <xf numFmtId="10" fontId="3" fillId="0" borderId="0" xfId="67" applyNumberFormat="1" applyFont="1" applyFill="1" applyBorder="1" applyAlignment="1">
      <alignment/>
    </xf>
    <xf numFmtId="183" fontId="12" fillId="0" borderId="10" xfId="61" applyNumberFormat="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vertical="center" wrapText="1"/>
      <protection/>
    </xf>
    <xf numFmtId="186" fontId="9" fillId="0" borderId="10" xfId="44" applyNumberFormat="1" applyFont="1" applyFill="1" applyBorder="1" applyAlignment="1">
      <alignment horizontal="right" vertical="center" wrapText="1"/>
    </xf>
    <xf numFmtId="0" fontId="4" fillId="0" borderId="10" xfId="63" applyFont="1" applyFill="1" applyBorder="1" applyAlignment="1">
      <alignment horizontal="left" vertical="center" wrapText="1"/>
      <protection/>
    </xf>
    <xf numFmtId="1" fontId="4" fillId="0" borderId="10" xfId="63" applyNumberFormat="1" applyFont="1" applyFill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2" fontId="4" fillId="0" borderId="10" xfId="49" applyNumberFormat="1" applyFont="1" applyFill="1" applyBorder="1" applyAlignment="1">
      <alignment vertical="center"/>
    </xf>
    <xf numFmtId="189" fontId="4" fillId="0" borderId="0" xfId="0" applyNumberFormat="1" applyFont="1" applyBorder="1" applyAlignment="1">
      <alignment/>
    </xf>
    <xf numFmtId="3" fontId="3" fillId="33" borderId="0" xfId="39" applyNumberFormat="1" applyFont="1" applyFill="1" applyBorder="1" applyAlignment="1">
      <alignment horizontal="center" vertical="center"/>
    </xf>
    <xf numFmtId="3" fontId="3" fillId="0" borderId="0" xfId="39" applyNumberFormat="1" applyFont="1" applyFill="1" applyBorder="1" applyAlignment="1">
      <alignment horizontal="center" vertical="center" wrapText="1"/>
    </xf>
    <xf numFmtId="3" fontId="6" fillId="0" borderId="0" xfId="39" applyNumberFormat="1" applyFont="1" applyFill="1" applyBorder="1" applyAlignment="1">
      <alignment/>
    </xf>
    <xf numFmtId="189" fontId="4" fillId="0" borderId="10" xfId="49" applyNumberFormat="1" applyFont="1" applyFill="1" applyBorder="1" applyAlignment="1">
      <alignment horizontal="right" vertical="center"/>
    </xf>
    <xf numFmtId="3" fontId="9" fillId="0" borderId="10" xfId="49" applyNumberFormat="1" applyFont="1" applyFill="1" applyBorder="1" applyAlignment="1">
      <alignment/>
    </xf>
    <xf numFmtId="3" fontId="9" fillId="0" borderId="10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 horizontal="right"/>
    </xf>
    <xf numFmtId="3" fontId="10" fillId="0" borderId="10" xfId="49" applyNumberFormat="1" applyFont="1" applyFill="1" applyBorder="1" applyAlignment="1">
      <alignment/>
    </xf>
    <xf numFmtId="171" fontId="4" fillId="0" borderId="10" xfId="49" applyNumberFormat="1" applyFont="1" applyFill="1" applyBorder="1" applyAlignment="1">
      <alignment horizontal="right" vertical="center"/>
    </xf>
    <xf numFmtId="0" fontId="3" fillId="0" borderId="19" xfId="63" applyFont="1" applyFill="1" applyBorder="1" applyAlignment="1">
      <alignment horizontal="center" wrapText="1"/>
      <protection/>
    </xf>
    <xf numFmtId="184" fontId="3" fillId="0" borderId="10" xfId="63" applyNumberFormat="1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18" xfId="63" applyFont="1" applyFill="1" applyBorder="1" applyAlignment="1">
      <alignment horizontal="left" vertical="center"/>
      <protection/>
    </xf>
    <xf numFmtId="3" fontId="3" fillId="0" borderId="14" xfId="63" applyNumberFormat="1" applyFont="1" applyFill="1" applyBorder="1" applyAlignment="1">
      <alignment horizontal="center" vertical="center"/>
      <protection/>
    </xf>
    <xf numFmtId="3" fontId="3" fillId="0" borderId="19" xfId="63" applyNumberFormat="1" applyFont="1" applyFill="1" applyBorder="1" applyAlignment="1">
      <alignment horizontal="center" vertical="center"/>
      <protection/>
    </xf>
    <xf numFmtId="3" fontId="3" fillId="0" borderId="17" xfId="63" applyNumberFormat="1" applyFont="1" applyFill="1" applyBorder="1" applyAlignment="1">
      <alignment horizontal="center" vertical="center"/>
      <protection/>
    </xf>
    <xf numFmtId="3" fontId="3" fillId="0" borderId="13" xfId="63" applyNumberFormat="1" applyFont="1" applyFill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horizontal="center" vertical="center"/>
      <protection/>
    </xf>
    <xf numFmtId="3" fontId="3" fillId="0" borderId="20" xfId="63" applyNumberFormat="1" applyFont="1" applyFill="1" applyBorder="1" applyAlignment="1">
      <alignment horizontal="center" vertical="center"/>
      <protection/>
    </xf>
    <xf numFmtId="3" fontId="3" fillId="0" borderId="21" xfId="63" applyNumberFormat="1" applyFont="1" applyFill="1" applyBorder="1" applyAlignment="1">
      <alignment horizontal="center" vertical="center"/>
      <protection/>
    </xf>
    <xf numFmtId="3" fontId="3" fillId="0" borderId="11" xfId="63" applyNumberFormat="1" applyFont="1" applyFill="1" applyBorder="1" applyAlignment="1">
      <alignment horizontal="center" vertical="center"/>
      <protection/>
    </xf>
    <xf numFmtId="3" fontId="3" fillId="0" borderId="22" xfId="63" applyNumberFormat="1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23" xfId="63" applyFont="1" applyFill="1" applyBorder="1" applyAlignment="1">
      <alignment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horizont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3" fillId="35" borderId="10" xfId="0" applyNumberFormat="1" applyFont="1" applyFill="1" applyBorder="1" applyAlignment="1">
      <alignment horizontal="left" vertical="center" wrapText="1"/>
    </xf>
    <xf numFmtId="1" fontId="3" fillId="35" borderId="12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35" borderId="15" xfId="0" applyNumberFormat="1" applyFont="1" applyFill="1" applyBorder="1" applyAlignment="1">
      <alignment horizontal="left" vertical="center" wrapText="1"/>
    </xf>
    <xf numFmtId="1" fontId="3" fillId="35" borderId="2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3" fontId="3" fillId="0" borderId="0" xfId="63" applyNumberFormat="1" applyFont="1" applyFill="1" applyBorder="1" applyAlignment="1">
      <alignment horizontal="center"/>
      <protection/>
    </xf>
    <xf numFmtId="183" fontId="8" fillId="0" borderId="0" xfId="63" applyNumberFormat="1" applyFont="1" applyFill="1" applyBorder="1" applyAlignment="1">
      <alignment horizontal="center" vertical="center" wrapText="1"/>
      <protection/>
    </xf>
    <xf numFmtId="183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63" applyFont="1" applyFill="1" applyAlignment="1">
      <alignment horizontal="center"/>
      <protection/>
    </xf>
    <xf numFmtId="170" fontId="8" fillId="0" borderId="0" xfId="45" applyNumberFormat="1" applyFont="1" applyFill="1" applyBorder="1" applyAlignment="1">
      <alignment horizontal="center"/>
    </xf>
    <xf numFmtId="0" fontId="11" fillId="0" borderId="0" xfId="61" applyFont="1" applyFill="1" applyAlignment="1">
      <alignment horizontal="left" wrapText="1"/>
      <protection/>
    </xf>
    <xf numFmtId="0" fontId="9" fillId="0" borderId="0" xfId="61" applyFont="1" applyFill="1" applyAlignment="1">
      <alignment horizontal="center"/>
      <protection/>
    </xf>
    <xf numFmtId="0" fontId="7" fillId="0" borderId="0" xfId="61" applyFont="1" applyFill="1" applyAlignment="1">
      <alignment horizontal="center" wrapText="1"/>
      <protection/>
    </xf>
    <xf numFmtId="0" fontId="10" fillId="0" borderId="0" xfId="61" applyFont="1" applyFill="1" applyBorder="1" applyAlignment="1">
      <alignment horizont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urrency 2" xfId="45"/>
    <cellStyle name="Dane wejściowe" xfId="46"/>
    <cellStyle name="Dane wyjściowe" xfId="47"/>
    <cellStyle name="Dobry" xfId="48"/>
    <cellStyle name="Comma" xfId="49"/>
    <cellStyle name="Comma [0]" xfId="50"/>
    <cellStyle name="Euro" xfId="51"/>
    <cellStyle name="Euro 2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 2" xfId="61"/>
    <cellStyle name="Normal 3" xfId="62"/>
    <cellStyle name="Normalny_TFI 12.10.2009 SKOK Akcji IIIQ2009" xfId="63"/>
    <cellStyle name="Obliczenia" xfId="64"/>
    <cellStyle name="Followed Hyperlink" xfId="65"/>
    <cellStyle name="Percent 2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1">
    <dxf>
      <font>
        <b/>
        <i val="0"/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Sprawozdania%20SKOK%202009\Kwartalne%202009\III%20Q%202009\WYS&#321;ANY-SKOK%20AKCJI%20II%20Q%202009%20SP\stary-P&#243;&#322;roczne%20Spraw.finans.SKOK_Aktywn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view="pageBreakPreview" zoomScale="85" zoomScaleSheetLayoutView="85" workbookViewId="0" topLeftCell="A1">
      <selection activeCell="D30" sqref="D30:D34"/>
    </sheetView>
  </sheetViews>
  <sheetFormatPr defaultColWidth="9.140625" defaultRowHeight="12.75"/>
  <cols>
    <col min="1" max="1" width="35.140625" style="9" customWidth="1"/>
    <col min="2" max="2" width="22.140625" style="9" customWidth="1"/>
    <col min="3" max="3" width="22.421875" style="9" customWidth="1"/>
    <col min="4" max="4" width="18.8515625" style="253" customWidth="1"/>
    <col min="5" max="5" width="18.8515625" style="9" customWidth="1"/>
    <col min="6" max="6" width="23.140625" style="9" bestFit="1" customWidth="1"/>
    <col min="7" max="7" width="17.28125" style="9" customWidth="1"/>
    <col min="8" max="8" width="10.7109375" style="9" bestFit="1" customWidth="1"/>
    <col min="9" max="10" width="9.140625" style="9" customWidth="1"/>
    <col min="11" max="11" width="10.7109375" style="9" bestFit="1" customWidth="1"/>
    <col min="12" max="16384" width="9.140625" style="9" customWidth="1"/>
  </cols>
  <sheetData>
    <row r="1" spans="1:7" s="3" customFormat="1" ht="15">
      <c r="A1" s="296" t="s">
        <v>0</v>
      </c>
      <c r="B1" s="296"/>
      <c r="C1" s="296"/>
      <c r="D1" s="296"/>
      <c r="E1" s="296"/>
      <c r="F1" s="296"/>
      <c r="G1" s="296"/>
    </row>
    <row r="2" spans="1:7" s="3" customFormat="1" ht="15">
      <c r="A2" s="297" t="s">
        <v>1</v>
      </c>
      <c r="B2" s="297"/>
      <c r="C2" s="297"/>
      <c r="D2" s="297"/>
      <c r="E2" s="297"/>
      <c r="F2" s="297"/>
      <c r="G2" s="297"/>
    </row>
    <row r="3" spans="1:7" s="2" customFormat="1" ht="14.25">
      <c r="A3" s="296" t="s">
        <v>2</v>
      </c>
      <c r="B3" s="296"/>
      <c r="C3" s="296"/>
      <c r="D3" s="296"/>
      <c r="E3" s="296"/>
      <c r="F3" s="296"/>
      <c r="G3" s="296"/>
    </row>
    <row r="4" spans="1:7" s="3" customFormat="1" ht="15">
      <c r="A4" s="297" t="s">
        <v>120</v>
      </c>
      <c r="B4" s="297"/>
      <c r="C4" s="297"/>
      <c r="D4" s="297"/>
      <c r="E4" s="297"/>
      <c r="F4" s="297"/>
      <c r="G4" s="297"/>
    </row>
    <row r="5" spans="1:4" s="2" customFormat="1" ht="15">
      <c r="A5" s="1"/>
      <c r="B5" s="251"/>
      <c r="C5" s="1"/>
      <c r="D5" s="4"/>
    </row>
    <row r="6" spans="1:7" s="5" customFormat="1" ht="14.25">
      <c r="A6" s="285" t="s">
        <v>2</v>
      </c>
      <c r="B6" s="284">
        <v>42735</v>
      </c>
      <c r="C6" s="284"/>
      <c r="D6" s="284"/>
      <c r="E6" s="284">
        <v>42369</v>
      </c>
      <c r="F6" s="284"/>
      <c r="G6" s="284"/>
    </row>
    <row r="7" spans="1:7" s="7" customFormat="1" ht="57">
      <c r="A7" s="286"/>
      <c r="B7" s="6" t="s">
        <v>3</v>
      </c>
      <c r="C7" s="6" t="s">
        <v>4</v>
      </c>
      <c r="D7" s="61" t="s">
        <v>5</v>
      </c>
      <c r="E7" s="6" t="s">
        <v>3</v>
      </c>
      <c r="F7" s="6" t="s">
        <v>4</v>
      </c>
      <c r="G7" s="61" t="s">
        <v>5</v>
      </c>
    </row>
    <row r="8" spans="1:7" s="5" customFormat="1" ht="14.25">
      <c r="A8" s="8" t="s">
        <v>6</v>
      </c>
      <c r="B8" s="156">
        <v>245670</v>
      </c>
      <c r="C8" s="156">
        <v>284161</v>
      </c>
      <c r="D8" s="155">
        <v>25.83</v>
      </c>
      <c r="E8" s="156">
        <v>257617</v>
      </c>
      <c r="F8" s="156">
        <v>253116</v>
      </c>
      <c r="G8" s="155">
        <v>24.44</v>
      </c>
    </row>
    <row r="9" spans="1:7" s="5" customFormat="1" ht="14.25">
      <c r="A9" s="8" t="s">
        <v>7</v>
      </c>
      <c r="B9" s="287" t="s">
        <v>91</v>
      </c>
      <c r="C9" s="288"/>
      <c r="D9" s="289"/>
      <c r="E9" s="287" t="s">
        <v>91</v>
      </c>
      <c r="F9" s="288"/>
      <c r="G9" s="289"/>
    </row>
    <row r="10" spans="1:7" s="5" customFormat="1" ht="14.25">
      <c r="A10" s="8" t="s">
        <v>8</v>
      </c>
      <c r="B10" s="290"/>
      <c r="C10" s="291"/>
      <c r="D10" s="292"/>
      <c r="E10" s="290"/>
      <c r="F10" s="291"/>
      <c r="G10" s="292"/>
    </row>
    <row r="11" spans="1:7" s="5" customFormat="1" ht="14.25">
      <c r="A11" s="8" t="s">
        <v>9</v>
      </c>
      <c r="B11" s="290"/>
      <c r="C11" s="291"/>
      <c r="D11" s="292"/>
      <c r="E11" s="290"/>
      <c r="F11" s="291"/>
      <c r="G11" s="292"/>
    </row>
    <row r="12" spans="1:7" s="5" customFormat="1" ht="14.25">
      <c r="A12" s="8" t="s">
        <v>10</v>
      </c>
      <c r="B12" s="290"/>
      <c r="C12" s="291"/>
      <c r="D12" s="292"/>
      <c r="E12" s="290"/>
      <c r="F12" s="291"/>
      <c r="G12" s="292"/>
    </row>
    <row r="13" spans="1:7" s="5" customFormat="1" ht="14.25">
      <c r="A13" s="8" t="s">
        <v>11</v>
      </c>
      <c r="B13" s="293"/>
      <c r="C13" s="294"/>
      <c r="D13" s="295"/>
      <c r="E13" s="293"/>
      <c r="F13" s="294"/>
      <c r="G13" s="295"/>
    </row>
    <row r="14" spans="1:8" s="5" customFormat="1" ht="14.25">
      <c r="A14" s="8" t="s">
        <v>12</v>
      </c>
      <c r="B14" s="156">
        <v>743689</v>
      </c>
      <c r="C14" s="156">
        <v>738380</v>
      </c>
      <c r="D14" s="155">
        <v>67.13</v>
      </c>
      <c r="E14" s="156">
        <v>737321</v>
      </c>
      <c r="F14" s="156">
        <v>752872</v>
      </c>
      <c r="G14" s="155">
        <v>72.71</v>
      </c>
      <c r="H14" s="252"/>
    </row>
    <row r="15" spans="1:7" s="5" customFormat="1" ht="14.25">
      <c r="A15" s="8" t="s">
        <v>13</v>
      </c>
      <c r="B15" s="287" t="s">
        <v>91</v>
      </c>
      <c r="C15" s="288"/>
      <c r="D15" s="289"/>
      <c r="E15" s="287" t="s">
        <v>91</v>
      </c>
      <c r="F15" s="288"/>
      <c r="G15" s="289"/>
    </row>
    <row r="16" spans="1:7" s="5" customFormat="1" ht="14.25">
      <c r="A16" s="8" t="s">
        <v>14</v>
      </c>
      <c r="B16" s="290"/>
      <c r="C16" s="291"/>
      <c r="D16" s="292"/>
      <c r="E16" s="290"/>
      <c r="F16" s="291"/>
      <c r="G16" s="292"/>
    </row>
    <row r="17" spans="1:7" s="5" customFormat="1" ht="14.25">
      <c r="A17" s="8" t="s">
        <v>15</v>
      </c>
      <c r="B17" s="290"/>
      <c r="C17" s="291"/>
      <c r="D17" s="292"/>
      <c r="E17" s="290"/>
      <c r="F17" s="291"/>
      <c r="G17" s="292"/>
    </row>
    <row r="18" spans="1:11" s="5" customFormat="1" ht="57">
      <c r="A18" s="8" t="s">
        <v>16</v>
      </c>
      <c r="B18" s="290"/>
      <c r="C18" s="291"/>
      <c r="D18" s="292"/>
      <c r="E18" s="290"/>
      <c r="F18" s="291"/>
      <c r="G18" s="292"/>
      <c r="I18" s="129"/>
      <c r="K18" s="252"/>
    </row>
    <row r="19" spans="1:7" s="5" customFormat="1" ht="14.25">
      <c r="A19" s="8" t="s">
        <v>17</v>
      </c>
      <c r="B19" s="290"/>
      <c r="C19" s="291"/>
      <c r="D19" s="292"/>
      <c r="E19" s="290"/>
      <c r="F19" s="291"/>
      <c r="G19" s="292"/>
    </row>
    <row r="20" spans="1:7" s="5" customFormat="1" ht="14.25">
      <c r="A20" s="8" t="s">
        <v>18</v>
      </c>
      <c r="B20" s="293"/>
      <c r="C20" s="294"/>
      <c r="D20" s="295"/>
      <c r="E20" s="293"/>
      <c r="F20" s="294"/>
      <c r="G20" s="295"/>
    </row>
    <row r="21" spans="1:7" s="5" customFormat="1" ht="14.25">
      <c r="A21" s="8" t="s">
        <v>19</v>
      </c>
      <c r="B21" s="156">
        <v>60341</v>
      </c>
      <c r="C21" s="156">
        <v>60343</v>
      </c>
      <c r="D21" s="155">
        <v>5.49</v>
      </c>
      <c r="E21" s="156">
        <v>8582</v>
      </c>
      <c r="F21" s="156">
        <v>8582</v>
      </c>
      <c r="G21" s="155">
        <v>0.83</v>
      </c>
    </row>
    <row r="22" spans="1:7" s="5" customFormat="1" ht="14.25">
      <c r="A22" s="8" t="s">
        <v>20</v>
      </c>
      <c r="B22" s="287" t="s">
        <v>91</v>
      </c>
      <c r="C22" s="288"/>
      <c r="D22" s="289"/>
      <c r="E22" s="287" t="s">
        <v>91</v>
      </c>
      <c r="F22" s="288"/>
      <c r="G22" s="289"/>
    </row>
    <row r="23" spans="1:7" s="5" customFormat="1" ht="14.25">
      <c r="A23" s="8" t="s">
        <v>174</v>
      </c>
      <c r="B23" s="290"/>
      <c r="C23" s="291"/>
      <c r="D23" s="292"/>
      <c r="E23" s="290"/>
      <c r="F23" s="291"/>
      <c r="G23" s="292"/>
    </row>
    <row r="24" spans="1:7" s="5" customFormat="1" ht="14.25">
      <c r="A24" s="8" t="s">
        <v>43</v>
      </c>
      <c r="B24" s="290"/>
      <c r="C24" s="291"/>
      <c r="D24" s="292"/>
      <c r="E24" s="290"/>
      <c r="F24" s="291"/>
      <c r="G24" s="292"/>
    </row>
    <row r="25" spans="1:7" s="5" customFormat="1" ht="14.25">
      <c r="A25" s="8" t="s">
        <v>175</v>
      </c>
      <c r="B25" s="293"/>
      <c r="C25" s="294"/>
      <c r="D25" s="295"/>
      <c r="E25" s="293"/>
      <c r="F25" s="294"/>
      <c r="G25" s="295"/>
    </row>
    <row r="26" spans="1:8" s="5" customFormat="1" ht="14.25">
      <c r="A26" s="8" t="s">
        <v>21</v>
      </c>
      <c r="B26" s="156">
        <v>1049700</v>
      </c>
      <c r="C26" s="156">
        <v>1082884</v>
      </c>
      <c r="D26" s="155">
        <v>98.45</v>
      </c>
      <c r="E26" s="156">
        <v>1003520</v>
      </c>
      <c r="F26" s="156">
        <v>1014570</v>
      </c>
      <c r="G26" s="155">
        <v>97.98</v>
      </c>
      <c r="H26" s="252"/>
    </row>
    <row r="27" spans="1:7" s="5" customFormat="1" ht="35.25" customHeight="1">
      <c r="A27" s="283" t="s">
        <v>176</v>
      </c>
      <c r="B27" s="283"/>
      <c r="C27" s="283"/>
      <c r="D27" s="283"/>
      <c r="E27" s="283"/>
      <c r="F27" s="283"/>
      <c r="G27" s="283"/>
    </row>
    <row r="28" s="5" customFormat="1" ht="14.25">
      <c r="C28" s="98"/>
    </row>
    <row r="29" s="5" customFormat="1" ht="14.25">
      <c r="C29" s="125"/>
    </row>
    <row r="30" s="5" customFormat="1" ht="14.25">
      <c r="B30" s="86"/>
    </row>
    <row r="31" spans="2:4" s="5" customFormat="1" ht="15">
      <c r="B31" s="121"/>
      <c r="C31" s="121"/>
      <c r="D31" s="135"/>
    </row>
    <row r="32" spans="2:6" ht="15">
      <c r="B32" s="253"/>
      <c r="C32" s="254"/>
      <c r="D32" s="135"/>
      <c r="E32" s="5"/>
      <c r="F32" s="5"/>
    </row>
    <row r="33" spans="4:6" ht="15">
      <c r="D33" s="255"/>
      <c r="E33" s="5"/>
      <c r="F33" s="5"/>
    </row>
    <row r="34" spans="3:6" ht="15">
      <c r="C34" s="256"/>
      <c r="D34" s="255"/>
      <c r="E34" s="5"/>
      <c r="F34" s="5"/>
    </row>
    <row r="35" spans="3:6" ht="15">
      <c r="C35" s="253"/>
      <c r="F35" s="5"/>
    </row>
    <row r="36" spans="3:6" ht="15">
      <c r="C36" s="256"/>
      <c r="F36" s="5"/>
    </row>
    <row r="37" ht="15">
      <c r="C37" s="256"/>
    </row>
    <row r="38" ht="15">
      <c r="C38" s="256"/>
    </row>
  </sheetData>
  <sheetProtection/>
  <mergeCells count="14">
    <mergeCell ref="A1:G1"/>
    <mergeCell ref="A2:G2"/>
    <mergeCell ref="A3:G3"/>
    <mergeCell ref="A4:G4"/>
    <mergeCell ref="B9:D13"/>
    <mergeCell ref="E9:G13"/>
    <mergeCell ref="A27:G27"/>
    <mergeCell ref="E6:G6"/>
    <mergeCell ref="A6:A7"/>
    <mergeCell ref="B6:D6"/>
    <mergeCell ref="E15:G20"/>
    <mergeCell ref="E22:G25"/>
    <mergeCell ref="B15:D20"/>
    <mergeCell ref="B22:D25"/>
  </mergeCells>
  <conditionalFormatting sqref="D26 G26">
    <cfRule type="cellIs" priority="3" dxfId="0" operator="greaterThan" stopIfTrue="1">
      <formula>100</formula>
    </cfRule>
  </conditionalFormatting>
  <printOptions horizontalCentered="1" verticalCentered="1"/>
  <pageMargins left="1.21" right="0.97" top="1" bottom="4.23" header="0.49" footer="0.51"/>
  <pageSetup fitToHeight="1" fitToWidth="1" horizontalDpi="600" verticalDpi="600" orientation="portrait" scale="52" r:id="rId1"/>
  <headerFooter alignWithMargins="0">
    <oddHeader>&amp;CLegg Mason Senior
Fundusz Inwestycyjny Otwarty
Roczne Sprawozdanie Finansowe sporządzone
za okres od 1 stycznia 2016 roku do 31 grudnia 2016 roku</oddHeader>
    <oddFooter>&amp;L&amp;"Times New Roman,Normalny"&amp;11Odpowiedzialny za prowadzenie ksiąg rachunkowych: Moventum Sp. z o.o.&amp;R9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="70" zoomScaleSheetLayoutView="70" workbookViewId="0" topLeftCell="A37">
      <selection activeCell="P14" sqref="P14"/>
    </sheetView>
  </sheetViews>
  <sheetFormatPr defaultColWidth="15.7109375" defaultRowHeight="12.75"/>
  <cols>
    <col min="1" max="1" width="15.7109375" style="15" customWidth="1"/>
    <col min="2" max="2" width="41.00390625" style="66" customWidth="1"/>
    <col min="3" max="3" width="33.421875" style="66" customWidth="1"/>
    <col min="4" max="4" width="48.8515625" style="66" customWidth="1"/>
    <col min="5" max="5" width="15.7109375" style="67" customWidth="1"/>
    <col min="6" max="6" width="15.7109375" style="66" customWidth="1"/>
    <col min="7" max="8" width="15.7109375" style="67" customWidth="1"/>
    <col min="9" max="9" width="15.7109375" style="68" customWidth="1"/>
    <col min="10" max="10" width="15.140625" style="15" customWidth="1"/>
    <col min="11" max="16384" width="15.7109375" style="15" customWidth="1"/>
  </cols>
  <sheetData>
    <row r="1" spans="2:9" ht="15">
      <c r="B1" s="301" t="s">
        <v>0</v>
      </c>
      <c r="C1" s="301"/>
      <c r="D1" s="301"/>
      <c r="E1" s="301"/>
      <c r="F1" s="301"/>
      <c r="G1" s="301"/>
      <c r="H1" s="301"/>
      <c r="I1" s="301"/>
    </row>
    <row r="2" spans="2:10" ht="15">
      <c r="B2" s="304" t="s">
        <v>22</v>
      </c>
      <c r="C2" s="305"/>
      <c r="D2" s="305"/>
      <c r="E2" s="304"/>
      <c r="F2" s="305"/>
      <c r="G2" s="304"/>
      <c r="H2" s="304"/>
      <c r="I2" s="304"/>
      <c r="J2" s="9"/>
    </row>
    <row r="3" spans="2:10" ht="15">
      <c r="B3" s="302" t="s">
        <v>6</v>
      </c>
      <c r="C3" s="303"/>
      <c r="D3" s="303"/>
      <c r="E3" s="302"/>
      <c r="F3" s="303"/>
      <c r="G3" s="302"/>
      <c r="H3" s="302"/>
      <c r="I3" s="302"/>
      <c r="J3" s="9"/>
    </row>
    <row r="4" spans="2:10" ht="15">
      <c r="B4" s="304" t="s">
        <v>121</v>
      </c>
      <c r="C4" s="305"/>
      <c r="D4" s="305"/>
      <c r="E4" s="304"/>
      <c r="F4" s="305"/>
      <c r="G4" s="304"/>
      <c r="H4" s="304"/>
      <c r="I4" s="304"/>
      <c r="J4" s="9"/>
    </row>
    <row r="5" spans="2:10" ht="15">
      <c r="B5" s="59"/>
      <c r="C5" s="59"/>
      <c r="D5" s="59"/>
      <c r="E5" s="60"/>
      <c r="F5" s="59"/>
      <c r="G5" s="60"/>
      <c r="H5" s="60"/>
      <c r="I5" s="87"/>
      <c r="J5" s="9"/>
    </row>
    <row r="6" spans="1:10" ht="71.25">
      <c r="A6" s="76"/>
      <c r="B6" s="82" t="s">
        <v>6</v>
      </c>
      <c r="C6" s="82" t="s">
        <v>23</v>
      </c>
      <c r="D6" s="82" t="s">
        <v>24</v>
      </c>
      <c r="E6" s="83" t="s">
        <v>25</v>
      </c>
      <c r="F6" s="82" t="s">
        <v>26</v>
      </c>
      <c r="G6" s="84" t="s">
        <v>27</v>
      </c>
      <c r="H6" s="84" t="s">
        <v>28</v>
      </c>
      <c r="I6" s="85" t="s">
        <v>29</v>
      </c>
      <c r="J6" s="9"/>
    </row>
    <row r="7" spans="1:10" s="62" customFormat="1" ht="14.25">
      <c r="A7" s="77"/>
      <c r="B7" s="298" t="s">
        <v>30</v>
      </c>
      <c r="C7" s="299"/>
      <c r="D7" s="300"/>
      <c r="E7" s="70">
        <v>7427087</v>
      </c>
      <c r="F7" s="63"/>
      <c r="G7" s="170">
        <v>194016</v>
      </c>
      <c r="H7" s="170">
        <v>231145</v>
      </c>
      <c r="I7" s="171">
        <v>21.01</v>
      </c>
      <c r="J7" s="122"/>
    </row>
    <row r="8" spans="1:10" s="62" customFormat="1" ht="30">
      <c r="A8" s="77"/>
      <c r="B8" s="269" t="s">
        <v>241</v>
      </c>
      <c r="C8" s="119" t="s">
        <v>102</v>
      </c>
      <c r="D8" s="31" t="s">
        <v>181</v>
      </c>
      <c r="E8" s="149">
        <v>54416</v>
      </c>
      <c r="F8" s="154" t="s">
        <v>31</v>
      </c>
      <c r="G8" s="172">
        <v>1418</v>
      </c>
      <c r="H8" s="172">
        <v>1557</v>
      </c>
      <c r="I8" s="173">
        <v>0.14</v>
      </c>
      <c r="J8" s="183"/>
    </row>
    <row r="9" spans="1:10" s="62" customFormat="1" ht="30">
      <c r="A9" s="77"/>
      <c r="B9" s="269" t="s">
        <v>198</v>
      </c>
      <c r="C9" s="119" t="s">
        <v>102</v>
      </c>
      <c r="D9" s="31" t="s">
        <v>181</v>
      </c>
      <c r="E9" s="149">
        <v>100000</v>
      </c>
      <c r="F9" s="154" t="s">
        <v>31</v>
      </c>
      <c r="G9" s="172">
        <v>5206</v>
      </c>
      <c r="H9" s="172">
        <v>5419</v>
      </c>
      <c r="I9" s="173">
        <v>0.49</v>
      </c>
      <c r="J9" s="183"/>
    </row>
    <row r="10" spans="1:10" s="62" customFormat="1" ht="30">
      <c r="A10" s="77"/>
      <c r="B10" s="270" t="s">
        <v>242</v>
      </c>
      <c r="C10" s="31" t="s">
        <v>102</v>
      </c>
      <c r="D10" s="31" t="s">
        <v>181</v>
      </c>
      <c r="E10" s="149">
        <v>30000</v>
      </c>
      <c r="F10" s="154" t="s">
        <v>31</v>
      </c>
      <c r="G10" s="172">
        <v>1984</v>
      </c>
      <c r="H10" s="172">
        <v>1842</v>
      </c>
      <c r="I10" s="173">
        <v>0.17</v>
      </c>
      <c r="J10" s="183"/>
    </row>
    <row r="11" spans="1:10" ht="30">
      <c r="A11" s="77"/>
      <c r="B11" s="270" t="s">
        <v>243</v>
      </c>
      <c r="C11" s="31" t="s">
        <v>102</v>
      </c>
      <c r="D11" s="31" t="s">
        <v>181</v>
      </c>
      <c r="E11" s="149">
        <v>8909</v>
      </c>
      <c r="F11" s="154" t="s">
        <v>31</v>
      </c>
      <c r="G11" s="172">
        <v>268</v>
      </c>
      <c r="H11" s="172">
        <v>266</v>
      </c>
      <c r="I11" s="173">
        <v>0.02</v>
      </c>
      <c r="J11" s="183"/>
    </row>
    <row r="12" spans="1:10" ht="30">
      <c r="A12" s="77"/>
      <c r="B12" s="270" t="s">
        <v>199</v>
      </c>
      <c r="C12" s="31" t="s">
        <v>102</v>
      </c>
      <c r="D12" s="31" t="s">
        <v>181</v>
      </c>
      <c r="E12" s="149">
        <v>14000</v>
      </c>
      <c r="F12" s="154" t="s">
        <v>31</v>
      </c>
      <c r="G12" s="172">
        <v>4344</v>
      </c>
      <c r="H12" s="172">
        <v>4694</v>
      </c>
      <c r="I12" s="173">
        <v>0.43</v>
      </c>
      <c r="J12" s="183"/>
    </row>
    <row r="13" spans="1:10" ht="30">
      <c r="A13" s="77"/>
      <c r="B13" s="270" t="s">
        <v>200</v>
      </c>
      <c r="C13" s="31" t="s">
        <v>102</v>
      </c>
      <c r="D13" s="31" t="s">
        <v>181</v>
      </c>
      <c r="E13" s="149">
        <v>31538</v>
      </c>
      <c r="F13" s="154" t="s">
        <v>31</v>
      </c>
      <c r="G13" s="172">
        <v>9900</v>
      </c>
      <c r="H13" s="172">
        <v>9966</v>
      </c>
      <c r="I13" s="173">
        <v>0.91</v>
      </c>
      <c r="J13" s="183"/>
    </row>
    <row r="14" spans="1:10" ht="30">
      <c r="A14" s="77"/>
      <c r="B14" s="270" t="s">
        <v>244</v>
      </c>
      <c r="C14" s="31" t="s">
        <v>102</v>
      </c>
      <c r="D14" s="31" t="s">
        <v>181</v>
      </c>
      <c r="E14" s="149">
        <v>140100</v>
      </c>
      <c r="F14" s="154" t="s">
        <v>31</v>
      </c>
      <c r="G14" s="172">
        <v>5195</v>
      </c>
      <c r="H14" s="172">
        <v>7313</v>
      </c>
      <c r="I14" s="173">
        <v>0.67</v>
      </c>
      <c r="J14" s="183"/>
    </row>
    <row r="15" spans="1:10" ht="30">
      <c r="A15" s="77"/>
      <c r="B15" s="270" t="s">
        <v>245</v>
      </c>
      <c r="C15" s="31" t="s">
        <v>102</v>
      </c>
      <c r="D15" s="31" t="s">
        <v>181</v>
      </c>
      <c r="E15" s="149">
        <v>181573</v>
      </c>
      <c r="F15" s="154" t="s">
        <v>31</v>
      </c>
      <c r="G15" s="172">
        <v>3650</v>
      </c>
      <c r="H15" s="172">
        <v>4450</v>
      </c>
      <c r="I15" s="173">
        <v>0.4</v>
      </c>
      <c r="J15" s="183"/>
    </row>
    <row r="16" spans="1:10" ht="30">
      <c r="A16" s="77"/>
      <c r="B16" s="270" t="s">
        <v>201</v>
      </c>
      <c r="C16" s="31" t="s">
        <v>102</v>
      </c>
      <c r="D16" s="31" t="s">
        <v>181</v>
      </c>
      <c r="E16" s="149">
        <v>121000</v>
      </c>
      <c r="F16" s="154" t="s">
        <v>31</v>
      </c>
      <c r="G16" s="172">
        <v>8939</v>
      </c>
      <c r="H16" s="172">
        <v>21054</v>
      </c>
      <c r="I16" s="173">
        <v>1.91</v>
      </c>
      <c r="J16" s="183"/>
    </row>
    <row r="17" spans="1:10" ht="48" customHeight="1">
      <c r="A17" s="77"/>
      <c r="B17" s="270" t="s">
        <v>230</v>
      </c>
      <c r="C17" s="31" t="s">
        <v>102</v>
      </c>
      <c r="D17" s="31" t="s">
        <v>181</v>
      </c>
      <c r="E17" s="149">
        <v>300000</v>
      </c>
      <c r="F17" s="154" t="s">
        <v>31</v>
      </c>
      <c r="G17" s="172">
        <v>7185</v>
      </c>
      <c r="H17" s="172">
        <v>7380</v>
      </c>
      <c r="I17" s="173">
        <v>0.67</v>
      </c>
      <c r="J17" s="183"/>
    </row>
    <row r="18" spans="1:10" ht="35.25" customHeight="1">
      <c r="A18" s="77"/>
      <c r="B18" s="270" t="s">
        <v>202</v>
      </c>
      <c r="C18" s="31" t="s">
        <v>102</v>
      </c>
      <c r="D18" s="31" t="s">
        <v>181</v>
      </c>
      <c r="E18" s="149">
        <v>86664</v>
      </c>
      <c r="F18" s="154" t="s">
        <v>31</v>
      </c>
      <c r="G18" s="172">
        <v>3725</v>
      </c>
      <c r="H18" s="172">
        <v>5174</v>
      </c>
      <c r="I18" s="173">
        <v>0.47</v>
      </c>
      <c r="J18" s="183"/>
    </row>
    <row r="19" spans="1:10" ht="30">
      <c r="A19" s="77"/>
      <c r="B19" s="270" t="s">
        <v>203</v>
      </c>
      <c r="C19" s="31" t="s">
        <v>102</v>
      </c>
      <c r="D19" s="31" t="s">
        <v>181</v>
      </c>
      <c r="E19" s="149">
        <v>9000</v>
      </c>
      <c r="F19" s="154" t="s">
        <v>31</v>
      </c>
      <c r="G19" s="172">
        <v>133</v>
      </c>
      <c r="H19" s="172">
        <v>958</v>
      </c>
      <c r="I19" s="173">
        <v>0.09</v>
      </c>
      <c r="J19" s="183"/>
    </row>
    <row r="20" spans="1:10" ht="30">
      <c r="A20" s="77"/>
      <c r="B20" s="270" t="s">
        <v>246</v>
      </c>
      <c r="C20" s="31" t="s">
        <v>102</v>
      </c>
      <c r="D20" s="31" t="s">
        <v>181</v>
      </c>
      <c r="E20" s="149">
        <v>30000</v>
      </c>
      <c r="F20" s="154" t="s">
        <v>31</v>
      </c>
      <c r="G20" s="172">
        <v>399</v>
      </c>
      <c r="H20" s="172">
        <v>356</v>
      </c>
      <c r="I20" s="173">
        <v>0.03</v>
      </c>
      <c r="J20" s="183"/>
    </row>
    <row r="21" spans="1:10" ht="45">
      <c r="A21" s="77"/>
      <c r="B21" s="270" t="s">
        <v>204</v>
      </c>
      <c r="C21" s="31" t="s">
        <v>102</v>
      </c>
      <c r="D21" s="31" t="s">
        <v>181</v>
      </c>
      <c r="E21" s="149">
        <v>34114</v>
      </c>
      <c r="F21" s="154" t="s">
        <v>31</v>
      </c>
      <c r="G21" s="172">
        <v>2338</v>
      </c>
      <c r="H21" s="172">
        <v>2606</v>
      </c>
      <c r="I21" s="173">
        <v>0.24</v>
      </c>
      <c r="J21" s="183"/>
    </row>
    <row r="22" spans="1:10" ht="30">
      <c r="A22" s="77"/>
      <c r="B22" s="270" t="s">
        <v>205</v>
      </c>
      <c r="C22" s="31" t="s">
        <v>102</v>
      </c>
      <c r="D22" s="31" t="s">
        <v>181</v>
      </c>
      <c r="E22" s="149">
        <v>62021</v>
      </c>
      <c r="F22" s="154" t="s">
        <v>31</v>
      </c>
      <c r="G22" s="172">
        <v>1184</v>
      </c>
      <c r="H22" s="172">
        <v>3070</v>
      </c>
      <c r="I22" s="173">
        <v>0.28</v>
      </c>
      <c r="J22" s="183"/>
    </row>
    <row r="23" spans="1:10" ht="30">
      <c r="A23" s="77"/>
      <c r="B23" s="270" t="s">
        <v>206</v>
      </c>
      <c r="C23" s="31" t="s">
        <v>102</v>
      </c>
      <c r="D23" s="31" t="s">
        <v>181</v>
      </c>
      <c r="E23" s="149">
        <v>92332</v>
      </c>
      <c r="F23" s="154" t="s">
        <v>31</v>
      </c>
      <c r="G23" s="172">
        <v>7313</v>
      </c>
      <c r="H23" s="172">
        <v>14902</v>
      </c>
      <c r="I23" s="173">
        <v>1.35</v>
      </c>
      <c r="J23" s="183"/>
    </row>
    <row r="24" spans="1:10" ht="30">
      <c r="A24" s="77"/>
      <c r="B24" s="270" t="s">
        <v>207</v>
      </c>
      <c r="C24" s="31" t="s">
        <v>102</v>
      </c>
      <c r="D24" s="31" t="s">
        <v>181</v>
      </c>
      <c r="E24" s="149">
        <v>320957</v>
      </c>
      <c r="F24" s="154" t="s">
        <v>31</v>
      </c>
      <c r="G24" s="172">
        <v>5331</v>
      </c>
      <c r="H24" s="172">
        <v>4493</v>
      </c>
      <c r="I24" s="173">
        <v>0.41</v>
      </c>
      <c r="J24" s="183"/>
    </row>
    <row r="25" spans="1:10" ht="30">
      <c r="A25" s="77"/>
      <c r="B25" s="270" t="s">
        <v>208</v>
      </c>
      <c r="C25" s="31" t="s">
        <v>102</v>
      </c>
      <c r="D25" s="31" t="s">
        <v>181</v>
      </c>
      <c r="E25" s="149">
        <v>15956</v>
      </c>
      <c r="F25" s="154" t="s">
        <v>31</v>
      </c>
      <c r="G25" s="172">
        <v>3620</v>
      </c>
      <c r="H25" s="172">
        <v>4429</v>
      </c>
      <c r="I25" s="173">
        <v>0.4</v>
      </c>
      <c r="J25" s="183"/>
    </row>
    <row r="26" spans="1:10" ht="30">
      <c r="A26" s="77"/>
      <c r="B26" s="270" t="s">
        <v>247</v>
      </c>
      <c r="C26" s="31" t="s">
        <v>102</v>
      </c>
      <c r="D26" s="31" t="s">
        <v>181</v>
      </c>
      <c r="E26" s="149">
        <v>12738</v>
      </c>
      <c r="F26" s="154" t="s">
        <v>31</v>
      </c>
      <c r="G26" s="172">
        <v>4948</v>
      </c>
      <c r="H26" s="172">
        <v>4942</v>
      </c>
      <c r="I26" s="173">
        <v>0.45</v>
      </c>
      <c r="J26" s="183"/>
    </row>
    <row r="27" spans="1:10" ht="30">
      <c r="A27" s="77"/>
      <c r="B27" s="270" t="s">
        <v>209</v>
      </c>
      <c r="C27" s="31" t="s">
        <v>102</v>
      </c>
      <c r="D27" s="31" t="s">
        <v>181</v>
      </c>
      <c r="E27" s="149">
        <v>64150</v>
      </c>
      <c r="F27" s="154" t="s">
        <v>31</v>
      </c>
      <c r="G27" s="172">
        <v>3448</v>
      </c>
      <c r="H27" s="172">
        <v>5817</v>
      </c>
      <c r="I27" s="173">
        <v>0.53</v>
      </c>
      <c r="J27" s="183"/>
    </row>
    <row r="28" spans="1:10" ht="30">
      <c r="A28" s="77"/>
      <c r="B28" s="270" t="s">
        <v>210</v>
      </c>
      <c r="C28" s="31" t="s">
        <v>102</v>
      </c>
      <c r="D28" s="31" t="s">
        <v>181</v>
      </c>
      <c r="E28" s="149">
        <v>55060</v>
      </c>
      <c r="F28" s="154" t="s">
        <v>31</v>
      </c>
      <c r="G28" s="172">
        <v>10130</v>
      </c>
      <c r="H28" s="172">
        <v>13049</v>
      </c>
      <c r="I28" s="173">
        <v>1.19</v>
      </c>
      <c r="J28" s="183"/>
    </row>
    <row r="29" spans="1:10" ht="30">
      <c r="A29" s="77"/>
      <c r="B29" s="270" t="s">
        <v>211</v>
      </c>
      <c r="C29" s="31" t="s">
        <v>102</v>
      </c>
      <c r="D29" s="31" t="s">
        <v>181</v>
      </c>
      <c r="E29" s="149">
        <v>1900000</v>
      </c>
      <c r="F29" s="154" t="s">
        <v>31</v>
      </c>
      <c r="G29" s="172">
        <v>8531</v>
      </c>
      <c r="H29" s="172">
        <v>2280</v>
      </c>
      <c r="I29" s="173">
        <v>0.21</v>
      </c>
      <c r="J29" s="183"/>
    </row>
    <row r="30" spans="1:10" ht="30">
      <c r="A30" s="77"/>
      <c r="B30" s="270" t="s">
        <v>212</v>
      </c>
      <c r="C30" s="31" t="s">
        <v>102</v>
      </c>
      <c r="D30" s="31" t="s">
        <v>181</v>
      </c>
      <c r="E30" s="149">
        <v>80000</v>
      </c>
      <c r="F30" s="154" t="s">
        <v>31</v>
      </c>
      <c r="G30" s="172">
        <v>4627</v>
      </c>
      <c r="H30" s="172">
        <v>5938</v>
      </c>
      <c r="I30" s="173">
        <v>0.54</v>
      </c>
      <c r="J30" s="183"/>
    </row>
    <row r="31" spans="1:10" ht="30">
      <c r="A31" s="77"/>
      <c r="B31" s="270" t="s">
        <v>213</v>
      </c>
      <c r="C31" s="31" t="s">
        <v>102</v>
      </c>
      <c r="D31" s="31" t="s">
        <v>181</v>
      </c>
      <c r="E31" s="149">
        <v>68000</v>
      </c>
      <c r="F31" s="154" t="s">
        <v>31</v>
      </c>
      <c r="G31" s="172">
        <v>2624</v>
      </c>
      <c r="H31" s="172">
        <v>4964</v>
      </c>
      <c r="I31" s="173">
        <v>0.45</v>
      </c>
      <c r="J31" s="183"/>
    </row>
    <row r="32" spans="1:10" ht="30">
      <c r="A32" s="77"/>
      <c r="B32" s="270" t="s">
        <v>214</v>
      </c>
      <c r="C32" s="31" t="s">
        <v>102</v>
      </c>
      <c r="D32" s="31" t="s">
        <v>181</v>
      </c>
      <c r="E32" s="149">
        <v>140865</v>
      </c>
      <c r="F32" s="154" t="s">
        <v>31</v>
      </c>
      <c r="G32" s="172">
        <v>5284</v>
      </c>
      <c r="H32" s="172">
        <v>4649</v>
      </c>
      <c r="I32" s="173">
        <v>0.42</v>
      </c>
      <c r="J32" s="183"/>
    </row>
    <row r="33" spans="1:10" ht="30">
      <c r="A33" s="77"/>
      <c r="B33" s="270" t="s">
        <v>215</v>
      </c>
      <c r="C33" s="31" t="s">
        <v>102</v>
      </c>
      <c r="D33" s="31" t="s">
        <v>181</v>
      </c>
      <c r="E33" s="149">
        <v>160000</v>
      </c>
      <c r="F33" s="154" t="s">
        <v>31</v>
      </c>
      <c r="G33" s="172">
        <v>19305</v>
      </c>
      <c r="H33" s="172">
        <v>20128</v>
      </c>
      <c r="I33" s="173">
        <v>1.83</v>
      </c>
      <c r="J33" s="183"/>
    </row>
    <row r="34" spans="1:10" ht="30">
      <c r="A34" s="77"/>
      <c r="B34" s="270" t="s">
        <v>216</v>
      </c>
      <c r="C34" s="31" t="s">
        <v>102</v>
      </c>
      <c r="D34" s="31" t="s">
        <v>181</v>
      </c>
      <c r="E34" s="149">
        <v>94331</v>
      </c>
      <c r="F34" s="154" t="s">
        <v>31</v>
      </c>
      <c r="G34" s="172">
        <v>1947</v>
      </c>
      <c r="H34" s="172">
        <v>4386</v>
      </c>
      <c r="I34" s="173">
        <v>0.4</v>
      </c>
      <c r="J34" s="183"/>
    </row>
    <row r="35" spans="1:10" ht="30">
      <c r="A35" s="77"/>
      <c r="B35" s="270" t="s">
        <v>217</v>
      </c>
      <c r="C35" s="31" t="s">
        <v>102</v>
      </c>
      <c r="D35" s="31" t="s">
        <v>181</v>
      </c>
      <c r="E35" s="149">
        <v>152304</v>
      </c>
      <c r="F35" s="154" t="s">
        <v>31</v>
      </c>
      <c r="G35" s="172">
        <v>2972</v>
      </c>
      <c r="H35" s="172">
        <v>12992</v>
      </c>
      <c r="I35" s="173">
        <v>1.18</v>
      </c>
      <c r="J35" s="183"/>
    </row>
    <row r="36" spans="1:10" ht="30">
      <c r="A36" s="77"/>
      <c r="B36" s="270" t="s">
        <v>218</v>
      </c>
      <c r="C36" s="31" t="s">
        <v>102</v>
      </c>
      <c r="D36" s="31" t="s">
        <v>181</v>
      </c>
      <c r="E36" s="149">
        <v>500000</v>
      </c>
      <c r="F36" s="154" t="s">
        <v>31</v>
      </c>
      <c r="G36" s="172">
        <v>11918</v>
      </c>
      <c r="H36" s="172">
        <v>14070</v>
      </c>
      <c r="I36" s="173">
        <v>1.28</v>
      </c>
      <c r="J36" s="183"/>
    </row>
    <row r="37" spans="1:10" ht="30">
      <c r="A37" s="77"/>
      <c r="B37" s="270" t="s">
        <v>219</v>
      </c>
      <c r="C37" s="31" t="s">
        <v>102</v>
      </c>
      <c r="D37" s="31" t="s">
        <v>181</v>
      </c>
      <c r="E37" s="149">
        <v>550000</v>
      </c>
      <c r="F37" s="154" t="s">
        <v>31</v>
      </c>
      <c r="G37" s="172">
        <v>16319</v>
      </c>
      <c r="H37" s="172">
        <v>18266</v>
      </c>
      <c r="I37" s="173">
        <v>1.66</v>
      </c>
      <c r="J37" s="183"/>
    </row>
    <row r="38" spans="1:10" ht="30">
      <c r="A38" s="77"/>
      <c r="B38" s="270" t="s">
        <v>220</v>
      </c>
      <c r="C38" s="31" t="s">
        <v>102</v>
      </c>
      <c r="D38" s="31" t="s">
        <v>181</v>
      </c>
      <c r="E38" s="149">
        <v>61992</v>
      </c>
      <c r="F38" s="154" t="s">
        <v>31</v>
      </c>
      <c r="G38" s="172">
        <v>763</v>
      </c>
      <c r="H38" s="172">
        <v>307</v>
      </c>
      <c r="I38" s="173">
        <v>0.03</v>
      </c>
      <c r="J38" s="183"/>
    </row>
    <row r="39" spans="1:10" ht="30">
      <c r="A39" s="77"/>
      <c r="B39" s="270" t="s">
        <v>221</v>
      </c>
      <c r="C39" s="31" t="s">
        <v>102</v>
      </c>
      <c r="D39" s="31" t="s">
        <v>181</v>
      </c>
      <c r="E39" s="149">
        <v>167841</v>
      </c>
      <c r="F39" s="154" t="s">
        <v>31</v>
      </c>
      <c r="G39" s="172">
        <v>3448</v>
      </c>
      <c r="H39" s="172">
        <v>2348</v>
      </c>
      <c r="I39" s="173">
        <v>0.21</v>
      </c>
      <c r="J39" s="183"/>
    </row>
    <row r="40" spans="1:10" ht="30">
      <c r="A40" s="77"/>
      <c r="B40" s="270" t="s">
        <v>222</v>
      </c>
      <c r="C40" s="31" t="s">
        <v>102</v>
      </c>
      <c r="D40" s="31" t="s">
        <v>181</v>
      </c>
      <c r="E40" s="149">
        <v>120000</v>
      </c>
      <c r="F40" s="154" t="s">
        <v>31</v>
      </c>
      <c r="G40" s="172">
        <v>6745</v>
      </c>
      <c r="H40" s="172">
        <v>6475</v>
      </c>
      <c r="I40" s="173">
        <v>0.59</v>
      </c>
      <c r="J40" s="183"/>
    </row>
    <row r="41" spans="1:10" ht="30">
      <c r="A41" s="77"/>
      <c r="B41" s="270" t="s">
        <v>223</v>
      </c>
      <c r="C41" s="31" t="s">
        <v>102</v>
      </c>
      <c r="D41" s="31" t="s">
        <v>181</v>
      </c>
      <c r="E41" s="149">
        <v>385592</v>
      </c>
      <c r="F41" s="154" t="s">
        <v>31</v>
      </c>
      <c r="G41" s="172">
        <v>4922</v>
      </c>
      <c r="H41" s="172">
        <v>1882</v>
      </c>
      <c r="I41" s="173">
        <v>0.17</v>
      </c>
      <c r="J41" s="183"/>
    </row>
    <row r="42" spans="1:10" ht="30">
      <c r="A42" s="77"/>
      <c r="B42" s="270" t="s">
        <v>224</v>
      </c>
      <c r="C42" s="31" t="s">
        <v>102</v>
      </c>
      <c r="D42" s="31" t="s">
        <v>181</v>
      </c>
      <c r="E42" s="149">
        <v>1200000</v>
      </c>
      <c r="F42" s="154" t="s">
        <v>31</v>
      </c>
      <c r="G42" s="172">
        <v>11795</v>
      </c>
      <c r="H42" s="172">
        <v>6612</v>
      </c>
      <c r="I42" s="173">
        <v>0.6</v>
      </c>
      <c r="J42" s="183"/>
    </row>
    <row r="43" spans="1:10" ht="30">
      <c r="A43" s="77"/>
      <c r="B43" s="270" t="s">
        <v>225</v>
      </c>
      <c r="C43" s="31" t="s">
        <v>102</v>
      </c>
      <c r="D43" s="31" t="s">
        <v>181</v>
      </c>
      <c r="E43" s="149">
        <v>61634</v>
      </c>
      <c r="F43" s="154" t="s">
        <v>31</v>
      </c>
      <c r="G43" s="172">
        <v>1053</v>
      </c>
      <c r="H43" s="172">
        <v>1039</v>
      </c>
      <c r="I43" s="173">
        <v>0.09</v>
      </c>
      <c r="J43" s="183"/>
    </row>
    <row r="44" spans="1:10" ht="30">
      <c r="A44" s="77"/>
      <c r="B44" s="271" t="s">
        <v>248</v>
      </c>
      <c r="C44" s="31" t="s">
        <v>102</v>
      </c>
      <c r="D44" s="31" t="s">
        <v>181</v>
      </c>
      <c r="E44" s="149">
        <v>20000</v>
      </c>
      <c r="F44" s="154" t="s">
        <v>31</v>
      </c>
      <c r="G44" s="172">
        <v>1105</v>
      </c>
      <c r="H44" s="172">
        <v>1072</v>
      </c>
      <c r="I44" s="173">
        <v>0.1</v>
      </c>
      <c r="J44" s="183"/>
    </row>
    <row r="45" ht="15">
      <c r="B45" s="59"/>
    </row>
    <row r="46" ht="15">
      <c r="B46" s="59"/>
    </row>
    <row r="47" ht="15">
      <c r="B47" s="59"/>
    </row>
    <row r="48" ht="15">
      <c r="B48" s="59"/>
    </row>
    <row r="49" ht="15">
      <c r="B49" s="59"/>
    </row>
    <row r="50" ht="15">
      <c r="B50" s="59"/>
    </row>
    <row r="51" ht="15">
      <c r="B51" s="59"/>
    </row>
    <row r="52" ht="15">
      <c r="B52" s="59"/>
    </row>
    <row r="53" ht="15">
      <c r="B53" s="59"/>
    </row>
    <row r="54" ht="15">
      <c r="B54" s="59"/>
    </row>
    <row r="55" ht="15">
      <c r="B55" s="59"/>
    </row>
    <row r="56" ht="15">
      <c r="B56" s="59"/>
    </row>
    <row r="57" ht="15">
      <c r="B57" s="59"/>
    </row>
    <row r="58" ht="15">
      <c r="B58" s="59"/>
    </row>
    <row r="59" ht="15">
      <c r="B59" s="59"/>
    </row>
    <row r="60" ht="15">
      <c r="B60" s="59"/>
    </row>
    <row r="61" spans="1:2" ht="15">
      <c r="A61" s="64"/>
      <c r="B61" s="59"/>
    </row>
    <row r="62" spans="1:2" ht="15">
      <c r="A62" s="64"/>
      <c r="B62" s="59"/>
    </row>
    <row r="63" spans="1:2" ht="15">
      <c r="A63" s="64"/>
      <c r="B63" s="69"/>
    </row>
    <row r="64" spans="1:2" ht="15">
      <c r="A64" s="64"/>
      <c r="B64" s="69"/>
    </row>
    <row r="65" spans="1:2" ht="15">
      <c r="A65" s="64"/>
      <c r="B65" s="69"/>
    </row>
    <row r="66" ht="15">
      <c r="B66" s="69"/>
    </row>
  </sheetData>
  <sheetProtection/>
  <mergeCells count="5">
    <mergeCell ref="B7:D7"/>
    <mergeCell ref="B1:I1"/>
    <mergeCell ref="B3:I3"/>
    <mergeCell ref="B4:I4"/>
    <mergeCell ref="B2:I2"/>
  </mergeCells>
  <printOptions horizontalCentered="1" verticalCentered="1"/>
  <pageMargins left="0.58" right="0.41" top="0.72" bottom="0.74" header="0.25" footer="0.36"/>
  <pageSetup fitToHeight="1" fitToWidth="1" horizontalDpi="600" verticalDpi="600" orientation="portrait" scale="48" r:id="rId1"/>
  <headerFooter alignWithMargins="0">
    <oddHeader>&amp;CLegg Mason Senior
Fundusz Inwestycyjny Otwarty
Roczne Sprawozdanie Finansowe sporządzone
za okres od 1 stycznia 2016 roku do 31 grudnia 2016 roku</oddHeader>
    <oddFooter>&amp;L&amp;"Times New Roman,Normalny"&amp;11Odpowiedzialny za prowadzenie ksiąg rachunkowych: Moventum Sp. z o.o.&amp;R10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SheetLayoutView="100" workbookViewId="0" topLeftCell="B1">
      <selection activeCell="J7" sqref="J7"/>
    </sheetView>
  </sheetViews>
  <sheetFormatPr defaultColWidth="14.140625" defaultRowHeight="12.75"/>
  <cols>
    <col min="1" max="1" width="12.421875" style="55" customWidth="1"/>
    <col min="2" max="2" width="31.57421875" style="55" customWidth="1"/>
    <col min="3" max="3" width="16.7109375" style="55" customWidth="1"/>
    <col min="4" max="4" width="25.140625" style="55" customWidth="1"/>
    <col min="5" max="5" width="11.00390625" style="55" customWidth="1"/>
    <col min="6" max="6" width="9.140625" style="55" bestFit="1" customWidth="1"/>
    <col min="7" max="7" width="13.00390625" style="55" customWidth="1"/>
    <col min="8" max="8" width="12.57421875" style="55" customWidth="1"/>
    <col min="9" max="9" width="12.8515625" style="55" customWidth="1"/>
    <col min="10" max="15" width="14.140625" style="71" customWidth="1"/>
    <col min="16" max="16384" width="14.140625" style="55" customWidth="1"/>
  </cols>
  <sheetData>
    <row r="1" spans="2:9" ht="15">
      <c r="B1" s="307" t="s">
        <v>0</v>
      </c>
      <c r="C1" s="307"/>
      <c r="D1" s="307"/>
      <c r="E1" s="307"/>
      <c r="F1" s="307"/>
      <c r="G1" s="307"/>
      <c r="H1" s="307"/>
      <c r="I1" s="307"/>
    </row>
    <row r="2" spans="2:9" ht="15">
      <c r="B2" s="308" t="s">
        <v>22</v>
      </c>
      <c r="C2" s="308"/>
      <c r="D2" s="308"/>
      <c r="E2" s="308"/>
      <c r="F2" s="308"/>
      <c r="G2" s="308"/>
      <c r="H2" s="308"/>
      <c r="I2" s="308"/>
    </row>
    <row r="3" spans="2:9" ht="15">
      <c r="B3" s="307" t="s">
        <v>104</v>
      </c>
      <c r="C3" s="307"/>
      <c r="D3" s="307"/>
      <c r="E3" s="307"/>
      <c r="F3" s="307"/>
      <c r="G3" s="307"/>
      <c r="H3" s="307"/>
      <c r="I3" s="307"/>
    </row>
    <row r="4" spans="1:9" ht="15">
      <c r="A4" s="71"/>
      <c r="B4" s="308" t="s">
        <v>122</v>
      </c>
      <c r="C4" s="308"/>
      <c r="D4" s="308"/>
      <c r="E4" s="308"/>
      <c r="F4" s="308"/>
      <c r="G4" s="308"/>
      <c r="H4" s="308"/>
      <c r="I4" s="308"/>
    </row>
    <row r="5" spans="1:9" ht="15">
      <c r="A5" s="71"/>
      <c r="B5" s="51"/>
      <c r="C5" s="36"/>
      <c r="D5" s="36"/>
      <c r="E5" s="56"/>
      <c r="F5" s="36"/>
      <c r="G5" s="57"/>
      <c r="H5" s="57"/>
      <c r="I5" s="58"/>
    </row>
    <row r="6" spans="1:15" s="106" customFormat="1" ht="71.25">
      <c r="A6" s="104"/>
      <c r="B6" s="109" t="s">
        <v>104</v>
      </c>
      <c r="C6" s="109" t="s">
        <v>23</v>
      </c>
      <c r="D6" s="109" t="s">
        <v>93</v>
      </c>
      <c r="E6" s="111" t="s">
        <v>25</v>
      </c>
      <c r="F6" s="109" t="s">
        <v>94</v>
      </c>
      <c r="G6" s="111" t="s">
        <v>105</v>
      </c>
      <c r="H6" s="111" t="s">
        <v>106</v>
      </c>
      <c r="I6" s="110" t="s">
        <v>107</v>
      </c>
      <c r="J6" s="104"/>
      <c r="K6" s="104"/>
      <c r="L6" s="104"/>
      <c r="M6" s="104"/>
      <c r="N6" s="104"/>
      <c r="O6" s="104"/>
    </row>
    <row r="7" spans="1:12" ht="15">
      <c r="A7" s="71"/>
      <c r="B7" s="306" t="s">
        <v>180</v>
      </c>
      <c r="C7" s="306"/>
      <c r="D7" s="306"/>
      <c r="E7" s="115">
        <v>951998</v>
      </c>
      <c r="F7" s="116"/>
      <c r="G7" s="170">
        <v>51654</v>
      </c>
      <c r="H7" s="170">
        <v>53016</v>
      </c>
      <c r="I7" s="174">
        <v>4.82</v>
      </c>
      <c r="J7" s="245"/>
      <c r="K7" s="273"/>
      <c r="L7" s="273"/>
    </row>
    <row r="8" spans="1:12" ht="30" customHeight="1">
      <c r="A8" s="71"/>
      <c r="B8" s="269" t="s">
        <v>249</v>
      </c>
      <c r="C8" s="31" t="s">
        <v>102</v>
      </c>
      <c r="D8" s="31" t="s">
        <v>250</v>
      </c>
      <c r="E8" s="149">
        <v>80505</v>
      </c>
      <c r="F8" s="148" t="s">
        <v>187</v>
      </c>
      <c r="G8" s="172">
        <v>4912</v>
      </c>
      <c r="H8" s="172">
        <v>4743</v>
      </c>
      <c r="I8" s="173">
        <v>0.43</v>
      </c>
      <c r="J8" s="123"/>
      <c r="K8" s="257"/>
      <c r="L8" s="257"/>
    </row>
    <row r="9" spans="1:12" ht="37.5" customHeight="1">
      <c r="A9" s="71"/>
      <c r="B9" s="269" t="s">
        <v>251</v>
      </c>
      <c r="C9" s="31" t="s">
        <v>102</v>
      </c>
      <c r="D9" s="31" t="s">
        <v>183</v>
      </c>
      <c r="E9" s="149">
        <v>86000</v>
      </c>
      <c r="F9" s="148" t="s">
        <v>182</v>
      </c>
      <c r="G9" s="172">
        <v>7233</v>
      </c>
      <c r="H9" s="172">
        <v>6054</v>
      </c>
      <c r="I9" s="173">
        <v>0.55</v>
      </c>
      <c r="J9" s="123"/>
      <c r="K9" s="257"/>
      <c r="L9" s="257"/>
    </row>
    <row r="10" spans="1:12" ht="36.75" customHeight="1">
      <c r="A10" s="71"/>
      <c r="B10" s="31" t="s">
        <v>226</v>
      </c>
      <c r="C10" s="31" t="s">
        <v>102</v>
      </c>
      <c r="D10" s="31" t="s">
        <v>228</v>
      </c>
      <c r="E10" s="149">
        <v>160000</v>
      </c>
      <c r="F10" s="148" t="s">
        <v>197</v>
      </c>
      <c r="G10" s="172">
        <v>9544</v>
      </c>
      <c r="H10" s="172">
        <v>10433</v>
      </c>
      <c r="I10" s="173">
        <v>0.95</v>
      </c>
      <c r="J10" s="123"/>
      <c r="K10" s="257"/>
      <c r="L10" s="257"/>
    </row>
    <row r="11" spans="1:12" ht="32.25" customHeight="1">
      <c r="A11" s="71"/>
      <c r="B11" s="31" t="s">
        <v>252</v>
      </c>
      <c r="C11" s="31" t="s">
        <v>102</v>
      </c>
      <c r="D11" s="31" t="s">
        <v>194</v>
      </c>
      <c r="E11" s="149">
        <v>55493</v>
      </c>
      <c r="F11" s="148" t="s">
        <v>253</v>
      </c>
      <c r="G11" s="172">
        <v>9516</v>
      </c>
      <c r="H11" s="172">
        <v>7902</v>
      </c>
      <c r="I11" s="173">
        <v>0.72</v>
      </c>
      <c r="J11" s="123"/>
      <c r="K11" s="257"/>
      <c r="L11" s="257"/>
    </row>
    <row r="12" spans="1:15" s="108" customFormat="1" ht="39.75" customHeight="1">
      <c r="A12" s="137"/>
      <c r="B12" s="269" t="s">
        <v>231</v>
      </c>
      <c r="C12" s="31" t="s">
        <v>102</v>
      </c>
      <c r="D12" s="31" t="s">
        <v>232</v>
      </c>
      <c r="E12" s="149">
        <v>500000</v>
      </c>
      <c r="F12" s="133" t="s">
        <v>233</v>
      </c>
      <c r="G12" s="172">
        <v>4441</v>
      </c>
      <c r="H12" s="172">
        <v>3937</v>
      </c>
      <c r="I12" s="173">
        <v>0.36</v>
      </c>
      <c r="J12" s="123"/>
      <c r="K12" s="258"/>
      <c r="L12" s="258"/>
      <c r="M12" s="107"/>
      <c r="N12" s="107"/>
      <c r="O12" s="107"/>
    </row>
    <row r="13" spans="1:12" s="71" customFormat="1" ht="41.25" customHeight="1">
      <c r="A13" s="137"/>
      <c r="B13" s="269" t="s">
        <v>227</v>
      </c>
      <c r="C13" s="31" t="s">
        <v>102</v>
      </c>
      <c r="D13" s="31" t="s">
        <v>184</v>
      </c>
      <c r="E13" s="138">
        <v>40000</v>
      </c>
      <c r="F13" s="133" t="s">
        <v>108</v>
      </c>
      <c r="G13" s="172">
        <v>2978</v>
      </c>
      <c r="H13" s="172">
        <v>5955</v>
      </c>
      <c r="I13" s="173">
        <v>0.54</v>
      </c>
      <c r="J13" s="123"/>
      <c r="K13" s="257"/>
      <c r="L13" s="257"/>
    </row>
    <row r="14" spans="2:12" s="71" customFormat="1" ht="45">
      <c r="B14" s="269" t="s">
        <v>254</v>
      </c>
      <c r="C14" s="31" t="s">
        <v>102</v>
      </c>
      <c r="D14" s="31" t="s">
        <v>181</v>
      </c>
      <c r="E14" s="138">
        <v>10000</v>
      </c>
      <c r="F14" s="133" t="s">
        <v>236</v>
      </c>
      <c r="G14" s="172">
        <v>2159</v>
      </c>
      <c r="H14" s="172">
        <v>2193</v>
      </c>
      <c r="I14" s="173">
        <v>0.2</v>
      </c>
      <c r="K14" s="257"/>
      <c r="L14" s="257"/>
    </row>
    <row r="15" spans="2:12" s="71" customFormat="1" ht="30">
      <c r="B15" s="269" t="s">
        <v>234</v>
      </c>
      <c r="C15" s="31" t="s">
        <v>102</v>
      </c>
      <c r="D15" s="31" t="s">
        <v>235</v>
      </c>
      <c r="E15" s="138">
        <v>20000</v>
      </c>
      <c r="F15" s="133" t="s">
        <v>236</v>
      </c>
      <c r="G15" s="172">
        <v>10871</v>
      </c>
      <c r="H15" s="172">
        <v>11799</v>
      </c>
      <c r="I15" s="173">
        <v>1.07</v>
      </c>
      <c r="K15" s="257"/>
      <c r="L15" s="257"/>
    </row>
    <row r="16" s="71" customFormat="1" ht="15"/>
    <row r="17" s="71" customFormat="1" ht="15"/>
    <row r="18" s="71" customFormat="1" ht="15"/>
    <row r="19" spans="4:9" s="71" customFormat="1" ht="15">
      <c r="D19" s="32"/>
      <c r="H19" s="193">
        <f>H8+H11</f>
        <v>12645</v>
      </c>
      <c r="I19" s="194">
        <f>I8+I11</f>
        <v>1.15</v>
      </c>
    </row>
    <row r="20" spans="8:9" s="71" customFormat="1" ht="15">
      <c r="H20" s="193">
        <f>H9</f>
        <v>6054</v>
      </c>
      <c r="I20" s="194">
        <f>I9</f>
        <v>0.55</v>
      </c>
    </row>
    <row r="21" spans="8:9" s="71" customFormat="1" ht="15">
      <c r="H21" s="193">
        <f>H10+H12+H13+H14+H15</f>
        <v>34317</v>
      </c>
      <c r="I21" s="194">
        <f>I10+I12+I13+I14+I15</f>
        <v>3.12</v>
      </c>
    </row>
    <row r="22" s="71" customFormat="1" ht="15"/>
    <row r="23" s="71" customFormat="1" ht="15"/>
    <row r="24" s="71" customFormat="1" ht="15"/>
    <row r="25" s="71" customFormat="1" ht="15"/>
    <row r="26" s="71" customFormat="1" ht="15"/>
    <row r="27" s="71" customFormat="1" ht="15"/>
    <row r="28" s="71" customFormat="1" ht="15"/>
    <row r="29" s="71" customFormat="1" ht="15"/>
    <row r="30" s="71" customFormat="1" ht="15"/>
    <row r="31" s="71" customFormat="1" ht="15"/>
    <row r="32" s="71" customFormat="1" ht="15"/>
    <row r="33" s="71" customFormat="1" ht="15"/>
    <row r="34" s="71" customFormat="1" ht="15"/>
    <row r="35" s="71" customFormat="1" ht="15"/>
    <row r="36" s="71" customFormat="1" ht="15"/>
    <row r="37" s="71" customFormat="1" ht="15"/>
  </sheetData>
  <sheetProtection/>
  <mergeCells count="5">
    <mergeCell ref="B7:D7"/>
    <mergeCell ref="B1:I1"/>
    <mergeCell ref="B2:I2"/>
    <mergeCell ref="B3:I3"/>
    <mergeCell ref="B4:I4"/>
  </mergeCells>
  <printOptions horizontalCentered="1" verticalCentered="1"/>
  <pageMargins left="1.21" right="0.97" top="1" bottom="4.57" header="0.5" footer="0.51"/>
  <pageSetup fitToHeight="1" fitToWidth="1" horizontalDpi="600" verticalDpi="600" orientation="portrait" paperSize="9" scale="59" r:id="rId1"/>
  <headerFooter alignWithMargins="0">
    <oddHeader>&amp;CLegg Mason Senior
Fundusz Inwestycyjny Otwarty
Roczne Sprawozdanie Finansowe sporządzone
za okres od 1 stycznia 2016 roku do 31 grudnia 2016 roku</oddHeader>
    <oddFooter>&amp;L&amp;"Times New Roman,Normalny"&amp;11Odpowiedzialny za prowadzenie ksiąg rachunkowych: Moventum Sp. z o.o.&amp;R11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view="pageBreakPreview" zoomScale="80" zoomScaleSheetLayoutView="80" workbookViewId="0" topLeftCell="G4">
      <selection activeCell="N7" sqref="N7:Q27"/>
    </sheetView>
  </sheetViews>
  <sheetFormatPr defaultColWidth="9.140625" defaultRowHeight="12.75"/>
  <cols>
    <col min="1" max="1" width="19.7109375" style="46" bestFit="1" customWidth="1"/>
    <col min="2" max="2" width="20.57421875" style="51" customWidth="1"/>
    <col min="3" max="3" width="21.7109375" style="114" customWidth="1"/>
    <col min="4" max="4" width="27.7109375" style="114" customWidth="1"/>
    <col min="5" max="5" width="16.28125" style="114" customWidth="1"/>
    <col min="6" max="6" width="10.8515625" style="114" customWidth="1"/>
    <col min="7" max="7" width="13.57421875" style="54" customWidth="1"/>
    <col min="8" max="8" width="18.28125" style="114" customWidth="1"/>
    <col min="9" max="9" width="19.8515625" style="50" customWidth="1"/>
    <col min="10" max="10" width="13.140625" style="53" customWidth="1"/>
    <col min="11" max="11" width="15.57421875" style="50" customWidth="1"/>
    <col min="12" max="12" width="16.140625" style="50" bestFit="1" customWidth="1"/>
    <col min="13" max="13" width="12.140625" style="50" customWidth="1"/>
    <col min="14" max="14" width="15.140625" style="147" customWidth="1"/>
    <col min="15" max="15" width="16.7109375" style="147" customWidth="1"/>
    <col min="16" max="16" width="17.57421875" style="262" bestFit="1" customWidth="1"/>
    <col min="17" max="17" width="13.7109375" style="46" customWidth="1"/>
    <col min="18" max="18" width="10.57421875" style="46" bestFit="1" customWidth="1"/>
    <col min="19" max="19" width="10.57421875" style="46" customWidth="1"/>
    <col min="20" max="16384" width="9.140625" style="46" customWidth="1"/>
  </cols>
  <sheetData>
    <row r="2" spans="2:16" s="34" customFormat="1" ht="14.25">
      <c r="B2" s="315" t="s">
        <v>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39"/>
      <c r="O2" s="140"/>
      <c r="P2" s="259"/>
    </row>
    <row r="3" spans="2:16" s="35" customFormat="1" ht="15">
      <c r="B3" s="316" t="s">
        <v>22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41"/>
      <c r="O3" s="142"/>
      <c r="P3" s="260"/>
    </row>
    <row r="4" spans="1:16" s="35" customFormat="1" ht="15">
      <c r="A4" s="99"/>
      <c r="B4" s="315" t="s">
        <v>12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141"/>
      <c r="O4" s="142"/>
      <c r="P4" s="260"/>
    </row>
    <row r="5" spans="1:16" s="35" customFormat="1" ht="15">
      <c r="A5" s="99"/>
      <c r="B5" s="316" t="s">
        <v>191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141"/>
      <c r="O5" s="142"/>
      <c r="P5" s="260"/>
    </row>
    <row r="6" spans="1:16" s="35" customFormat="1" ht="15">
      <c r="A6" s="99"/>
      <c r="B6" s="88"/>
      <c r="C6" s="113"/>
      <c r="D6" s="113"/>
      <c r="E6" s="113"/>
      <c r="F6" s="114"/>
      <c r="G6" s="37"/>
      <c r="H6" s="114"/>
      <c r="I6" s="38"/>
      <c r="J6" s="39"/>
      <c r="K6" s="38"/>
      <c r="L6" s="38"/>
      <c r="M6" s="38"/>
      <c r="N6" s="141"/>
      <c r="O6" s="142"/>
      <c r="P6" s="260"/>
    </row>
    <row r="7" spans="1:16" s="44" customFormat="1" ht="103.5" customHeight="1">
      <c r="A7" s="72"/>
      <c r="B7" s="40" t="s">
        <v>12</v>
      </c>
      <c r="C7" s="109" t="s">
        <v>23</v>
      </c>
      <c r="D7" s="109" t="s">
        <v>93</v>
      </c>
      <c r="E7" s="182" t="s">
        <v>188</v>
      </c>
      <c r="F7" s="109" t="s">
        <v>94</v>
      </c>
      <c r="G7" s="41" t="s">
        <v>189</v>
      </c>
      <c r="H7" s="181" t="s">
        <v>95</v>
      </c>
      <c r="I7" s="42" t="s">
        <v>190</v>
      </c>
      <c r="J7" s="43" t="s">
        <v>25</v>
      </c>
      <c r="K7" s="42" t="s">
        <v>112</v>
      </c>
      <c r="L7" s="42" t="s">
        <v>113</v>
      </c>
      <c r="M7" s="42" t="s">
        <v>96</v>
      </c>
      <c r="N7" s="190"/>
      <c r="O7" s="143"/>
      <c r="P7" s="143"/>
    </row>
    <row r="8" spans="1:16" s="45" customFormat="1" ht="14.25">
      <c r="A8" s="73"/>
      <c r="B8" s="311" t="s">
        <v>97</v>
      </c>
      <c r="C8" s="311"/>
      <c r="D8" s="311"/>
      <c r="E8" s="312"/>
      <c r="F8" s="311"/>
      <c r="G8" s="311"/>
      <c r="H8" s="311"/>
      <c r="I8" s="112"/>
      <c r="J8" s="185">
        <v>728395</v>
      </c>
      <c r="K8" s="169">
        <v>743689</v>
      </c>
      <c r="L8" s="185">
        <v>738380</v>
      </c>
      <c r="M8" s="175">
        <v>67.13</v>
      </c>
      <c r="N8" s="246"/>
      <c r="O8" s="144"/>
      <c r="P8" s="261"/>
    </row>
    <row r="9" spans="1:15" ht="15">
      <c r="A9" s="73"/>
      <c r="B9" s="311" t="s">
        <v>98</v>
      </c>
      <c r="C9" s="311"/>
      <c r="D9" s="311"/>
      <c r="E9" s="312"/>
      <c r="F9" s="311"/>
      <c r="G9" s="311"/>
      <c r="H9" s="311"/>
      <c r="I9" s="112"/>
      <c r="J9" s="185">
        <v>339780</v>
      </c>
      <c r="K9" s="169">
        <v>352080</v>
      </c>
      <c r="L9" s="185">
        <v>348443</v>
      </c>
      <c r="M9" s="175">
        <v>31.68</v>
      </c>
      <c r="N9" s="191"/>
      <c r="O9" s="144"/>
    </row>
    <row r="10" spans="1:16" s="47" customFormat="1" ht="15">
      <c r="A10" s="74"/>
      <c r="B10" s="311" t="s">
        <v>99</v>
      </c>
      <c r="C10" s="311"/>
      <c r="D10" s="311"/>
      <c r="E10" s="312"/>
      <c r="F10" s="311"/>
      <c r="G10" s="311"/>
      <c r="H10" s="311"/>
      <c r="I10" s="112"/>
      <c r="J10" s="185">
        <v>339780</v>
      </c>
      <c r="K10" s="169">
        <v>352080</v>
      </c>
      <c r="L10" s="185">
        <v>348443</v>
      </c>
      <c r="M10" s="175">
        <v>31.68</v>
      </c>
      <c r="N10" s="246"/>
      <c r="O10" s="145"/>
      <c r="P10" s="263"/>
    </row>
    <row r="11" spans="1:16" s="47" customFormat="1" ht="33" customHeight="1">
      <c r="A11" s="74"/>
      <c r="B11" s="65" t="s">
        <v>255</v>
      </c>
      <c r="C11" s="31" t="s">
        <v>102</v>
      </c>
      <c r="D11" s="31" t="s">
        <v>256</v>
      </c>
      <c r="E11" s="31" t="s">
        <v>257</v>
      </c>
      <c r="F11" s="31" t="s">
        <v>31</v>
      </c>
      <c r="G11" s="136">
        <v>43033</v>
      </c>
      <c r="H11" s="31" t="s">
        <v>258</v>
      </c>
      <c r="I11" s="149">
        <v>88630</v>
      </c>
      <c r="J11" s="149">
        <v>88630</v>
      </c>
      <c r="K11" s="149">
        <v>94100</v>
      </c>
      <c r="L11" s="149">
        <v>92214</v>
      </c>
      <c r="M11" s="153">
        <v>8.38</v>
      </c>
      <c r="N11" s="246"/>
      <c r="O11" s="274"/>
      <c r="P11" s="263"/>
    </row>
    <row r="12" spans="1:16" s="47" customFormat="1" ht="33" customHeight="1">
      <c r="A12" s="74"/>
      <c r="B12" s="65" t="s">
        <v>259</v>
      </c>
      <c r="C12" s="31" t="s">
        <v>102</v>
      </c>
      <c r="D12" s="31" t="s">
        <v>260</v>
      </c>
      <c r="E12" s="31" t="s">
        <v>257</v>
      </c>
      <c r="F12" s="31" t="s">
        <v>31</v>
      </c>
      <c r="G12" s="136">
        <v>42941</v>
      </c>
      <c r="H12" s="31" t="s">
        <v>261</v>
      </c>
      <c r="I12" s="149">
        <v>110000</v>
      </c>
      <c r="J12" s="149">
        <v>110000</v>
      </c>
      <c r="K12" s="149">
        <v>108516</v>
      </c>
      <c r="L12" s="149">
        <v>109076</v>
      </c>
      <c r="M12" s="153">
        <v>9.92</v>
      </c>
      <c r="N12" s="246"/>
      <c r="O12" s="274"/>
      <c r="P12" s="263"/>
    </row>
    <row r="13" spans="1:17" s="47" customFormat="1" ht="33" customHeight="1">
      <c r="A13" s="74"/>
      <c r="B13" s="65" t="s">
        <v>262</v>
      </c>
      <c r="C13" s="31" t="s">
        <v>102</v>
      </c>
      <c r="D13" s="31" t="s">
        <v>256</v>
      </c>
      <c r="E13" s="31" t="s">
        <v>257</v>
      </c>
      <c r="F13" s="31" t="s">
        <v>31</v>
      </c>
      <c r="G13" s="136">
        <v>42850</v>
      </c>
      <c r="H13" s="31" t="s">
        <v>263</v>
      </c>
      <c r="I13" s="149">
        <v>141150</v>
      </c>
      <c r="J13" s="149">
        <v>141150</v>
      </c>
      <c r="K13" s="149">
        <v>149464</v>
      </c>
      <c r="L13" s="149">
        <v>147153</v>
      </c>
      <c r="M13" s="153">
        <v>13.38</v>
      </c>
      <c r="N13" s="246"/>
      <c r="O13" s="274"/>
      <c r="P13" s="263"/>
      <c r="Q13" s="249"/>
    </row>
    <row r="14" spans="1:19" ht="15" hidden="1">
      <c r="A14" s="75"/>
      <c r="B14" s="313" t="s">
        <v>100</v>
      </c>
      <c r="C14" s="314"/>
      <c r="D14" s="314"/>
      <c r="E14" s="314"/>
      <c r="F14" s="314"/>
      <c r="G14" s="314"/>
      <c r="H14" s="310"/>
      <c r="I14" s="146"/>
      <c r="J14" s="149">
        <v>0</v>
      </c>
      <c r="K14" s="169">
        <v>0</v>
      </c>
      <c r="L14" s="185">
        <v>0</v>
      </c>
      <c r="M14" s="175">
        <v>0</v>
      </c>
      <c r="N14" s="246"/>
      <c r="O14" s="275"/>
      <c r="R14" s="50"/>
      <c r="S14" s="50"/>
    </row>
    <row r="15" spans="1:19" ht="15" hidden="1">
      <c r="A15" s="75"/>
      <c r="B15" s="150"/>
      <c r="C15" s="151"/>
      <c r="D15" s="151"/>
      <c r="E15" s="151"/>
      <c r="F15" s="151" t="s">
        <v>31</v>
      </c>
      <c r="G15" s="152">
        <v>42058</v>
      </c>
      <c r="H15" s="151" t="s">
        <v>193</v>
      </c>
      <c r="I15" s="149"/>
      <c r="J15" s="149">
        <v>0</v>
      </c>
      <c r="K15" s="149"/>
      <c r="L15" s="184"/>
      <c r="M15" s="153">
        <v>0</v>
      </c>
      <c r="N15" s="246"/>
      <c r="O15" s="275"/>
      <c r="R15" s="50"/>
      <c r="S15" s="50"/>
    </row>
    <row r="16" spans="1:19" ht="15">
      <c r="A16" s="75"/>
      <c r="B16" s="309" t="s">
        <v>101</v>
      </c>
      <c r="C16" s="309"/>
      <c r="D16" s="309"/>
      <c r="E16" s="310"/>
      <c r="F16" s="309"/>
      <c r="G16" s="309"/>
      <c r="H16" s="309"/>
      <c r="I16" s="112"/>
      <c r="J16" s="185">
        <v>388615</v>
      </c>
      <c r="K16" s="169">
        <v>391609</v>
      </c>
      <c r="L16" s="185">
        <v>389937</v>
      </c>
      <c r="M16" s="175">
        <v>35.45</v>
      </c>
      <c r="N16" s="246"/>
      <c r="O16" s="275"/>
      <c r="R16" s="50"/>
      <c r="S16" s="50"/>
    </row>
    <row r="17" spans="1:19" ht="15">
      <c r="A17" s="100"/>
      <c r="B17" s="309" t="s">
        <v>99</v>
      </c>
      <c r="C17" s="309"/>
      <c r="D17" s="309"/>
      <c r="E17" s="310"/>
      <c r="F17" s="309"/>
      <c r="G17" s="309"/>
      <c r="H17" s="309"/>
      <c r="I17" s="112"/>
      <c r="J17" s="185">
        <v>388615</v>
      </c>
      <c r="K17" s="185">
        <v>391609</v>
      </c>
      <c r="L17" s="185">
        <v>389937</v>
      </c>
      <c r="M17" s="175">
        <v>35.45</v>
      </c>
      <c r="N17" s="246"/>
      <c r="O17" s="275"/>
      <c r="R17" s="50"/>
      <c r="S17" s="50"/>
    </row>
    <row r="18" spans="1:15" ht="30" customHeight="1">
      <c r="A18" s="49"/>
      <c r="B18" s="65" t="s">
        <v>264</v>
      </c>
      <c r="C18" s="31" t="s">
        <v>102</v>
      </c>
      <c r="D18" s="31" t="s">
        <v>256</v>
      </c>
      <c r="E18" s="31" t="s">
        <v>257</v>
      </c>
      <c r="F18" s="31" t="s">
        <v>31</v>
      </c>
      <c r="G18" s="136">
        <v>45863</v>
      </c>
      <c r="H18" s="31" t="s">
        <v>265</v>
      </c>
      <c r="I18" s="149">
        <v>10430</v>
      </c>
      <c r="J18" s="149">
        <v>10430</v>
      </c>
      <c r="K18" s="149">
        <v>10524</v>
      </c>
      <c r="L18" s="149">
        <v>10358</v>
      </c>
      <c r="M18" s="153">
        <v>0.94</v>
      </c>
      <c r="N18" s="246"/>
      <c r="O18" s="275"/>
    </row>
    <row r="19" spans="1:15" ht="30" customHeight="1">
      <c r="A19" s="49"/>
      <c r="B19" s="65" t="s">
        <v>266</v>
      </c>
      <c r="C19" s="31" t="s">
        <v>102</v>
      </c>
      <c r="D19" s="31" t="s">
        <v>256</v>
      </c>
      <c r="E19" s="31" t="s">
        <v>257</v>
      </c>
      <c r="F19" s="31" t="s">
        <v>31</v>
      </c>
      <c r="G19" s="136">
        <v>46228</v>
      </c>
      <c r="H19" s="31" t="s">
        <v>267</v>
      </c>
      <c r="I19" s="149">
        <v>86550</v>
      </c>
      <c r="J19" s="149">
        <v>86550</v>
      </c>
      <c r="K19" s="149">
        <v>79179</v>
      </c>
      <c r="L19" s="149">
        <v>79707</v>
      </c>
      <c r="M19" s="153">
        <v>7.25</v>
      </c>
      <c r="N19" s="246"/>
      <c r="O19" s="275"/>
    </row>
    <row r="20" spans="1:15" ht="30" customHeight="1">
      <c r="A20" s="49"/>
      <c r="B20" s="65" t="s">
        <v>268</v>
      </c>
      <c r="C20" s="31" t="s">
        <v>102</v>
      </c>
      <c r="D20" s="31" t="s">
        <v>256</v>
      </c>
      <c r="E20" s="31" t="s">
        <v>257</v>
      </c>
      <c r="F20" s="31" t="s">
        <v>31</v>
      </c>
      <c r="G20" s="136">
        <v>44494</v>
      </c>
      <c r="H20" s="31" t="s">
        <v>269</v>
      </c>
      <c r="I20" s="149">
        <v>8200</v>
      </c>
      <c r="J20" s="149">
        <v>8200</v>
      </c>
      <c r="K20" s="149">
        <v>9518</v>
      </c>
      <c r="L20" s="149">
        <v>9324</v>
      </c>
      <c r="M20" s="153">
        <v>0.85</v>
      </c>
      <c r="N20" s="246"/>
      <c r="O20" s="275"/>
    </row>
    <row r="21" spans="1:15" ht="30" customHeight="1">
      <c r="A21" s="49"/>
      <c r="B21" s="65" t="s">
        <v>270</v>
      </c>
      <c r="C21" s="31" t="s">
        <v>102</v>
      </c>
      <c r="D21" s="31" t="s">
        <v>256</v>
      </c>
      <c r="E21" s="31" t="s">
        <v>257</v>
      </c>
      <c r="F21" s="31" t="s">
        <v>31</v>
      </c>
      <c r="G21" s="136">
        <v>45224</v>
      </c>
      <c r="H21" s="31" t="s">
        <v>271</v>
      </c>
      <c r="I21" s="149">
        <v>22190</v>
      </c>
      <c r="J21" s="149">
        <v>22190</v>
      </c>
      <c r="K21" s="149">
        <v>24831</v>
      </c>
      <c r="L21" s="149">
        <v>23252</v>
      </c>
      <c r="M21" s="153">
        <v>2.11</v>
      </c>
      <c r="N21" s="246"/>
      <c r="O21" s="275"/>
    </row>
    <row r="22" spans="1:15" ht="30" customHeight="1">
      <c r="A22" s="49"/>
      <c r="B22" s="65" t="s">
        <v>272</v>
      </c>
      <c r="C22" s="31" t="s">
        <v>102</v>
      </c>
      <c r="D22" s="31" t="s">
        <v>256</v>
      </c>
      <c r="E22" s="31" t="s">
        <v>257</v>
      </c>
      <c r="F22" s="31" t="s">
        <v>31</v>
      </c>
      <c r="G22" s="136">
        <v>43215</v>
      </c>
      <c r="H22" s="31" t="s">
        <v>273</v>
      </c>
      <c r="I22" s="149">
        <v>83945</v>
      </c>
      <c r="J22" s="149">
        <v>83945</v>
      </c>
      <c r="K22" s="149">
        <v>88582</v>
      </c>
      <c r="L22" s="149">
        <v>88199</v>
      </c>
      <c r="M22" s="153">
        <v>8.02</v>
      </c>
      <c r="N22" s="246"/>
      <c r="O22" s="275"/>
    </row>
    <row r="23" spans="1:15" ht="30" customHeight="1">
      <c r="A23" s="49"/>
      <c r="B23" s="65" t="s">
        <v>274</v>
      </c>
      <c r="C23" s="31" t="s">
        <v>102</v>
      </c>
      <c r="D23" s="31" t="s">
        <v>256</v>
      </c>
      <c r="E23" s="31" t="s">
        <v>257</v>
      </c>
      <c r="F23" s="31" t="s">
        <v>31</v>
      </c>
      <c r="G23" s="136">
        <v>43306</v>
      </c>
      <c r="H23" s="31" t="s">
        <v>267</v>
      </c>
      <c r="I23" s="149">
        <v>117900</v>
      </c>
      <c r="J23" s="149">
        <v>117900</v>
      </c>
      <c r="K23" s="149">
        <v>120081</v>
      </c>
      <c r="L23" s="149">
        <v>120163</v>
      </c>
      <c r="M23" s="153">
        <v>10.92</v>
      </c>
      <c r="N23" s="144"/>
      <c r="O23" s="275"/>
    </row>
    <row r="24" spans="1:19" s="48" customFormat="1" ht="30" customHeight="1">
      <c r="A24" s="49"/>
      <c r="B24" s="65" t="s">
        <v>275</v>
      </c>
      <c r="C24" s="31" t="s">
        <v>102</v>
      </c>
      <c r="D24" s="31" t="s">
        <v>256</v>
      </c>
      <c r="E24" s="31" t="s">
        <v>257</v>
      </c>
      <c r="F24" s="31" t="s">
        <v>31</v>
      </c>
      <c r="G24" s="136">
        <v>44402</v>
      </c>
      <c r="H24" s="31" t="s">
        <v>276</v>
      </c>
      <c r="I24" s="149">
        <v>19400</v>
      </c>
      <c r="J24" s="149">
        <v>19400</v>
      </c>
      <c r="K24" s="149">
        <v>18894</v>
      </c>
      <c r="L24" s="149">
        <v>18645</v>
      </c>
      <c r="M24" s="153">
        <v>1.7</v>
      </c>
      <c r="N24" s="144"/>
      <c r="O24" s="276"/>
      <c r="P24" s="264"/>
      <c r="R24" s="50"/>
      <c r="S24" s="50"/>
    </row>
    <row r="25" spans="1:19" s="48" customFormat="1" ht="30" customHeight="1">
      <c r="A25" s="49"/>
      <c r="B25" s="65" t="s">
        <v>277</v>
      </c>
      <c r="C25" s="31" t="s">
        <v>102</v>
      </c>
      <c r="D25" s="31" t="s">
        <v>260</v>
      </c>
      <c r="E25" s="31" t="s">
        <v>257</v>
      </c>
      <c r="F25" s="31" t="s">
        <v>31</v>
      </c>
      <c r="G25" s="136">
        <v>43490</v>
      </c>
      <c r="H25" s="31" t="s">
        <v>278</v>
      </c>
      <c r="I25" s="149">
        <v>40000</v>
      </c>
      <c r="J25" s="149">
        <v>40000</v>
      </c>
      <c r="K25" s="149">
        <v>40000</v>
      </c>
      <c r="L25" s="149">
        <v>40289</v>
      </c>
      <c r="M25" s="153">
        <v>3.66</v>
      </c>
      <c r="N25" s="144"/>
      <c r="O25" s="276"/>
      <c r="P25" s="264"/>
      <c r="R25" s="50"/>
      <c r="S25" s="50"/>
    </row>
    <row r="26" spans="5:14" ht="15">
      <c r="E26" s="32"/>
      <c r="F26" s="113"/>
      <c r="G26" s="52"/>
      <c r="N26" s="144"/>
    </row>
    <row r="27" spans="5:14" ht="15">
      <c r="E27" s="32"/>
      <c r="F27" s="113"/>
      <c r="G27" s="52"/>
      <c r="N27" s="144"/>
    </row>
    <row r="28" spans="5:14" ht="15">
      <c r="E28" s="32"/>
      <c r="F28" s="113"/>
      <c r="G28" s="52"/>
      <c r="N28" s="144"/>
    </row>
    <row r="29" spans="5:14" ht="15">
      <c r="E29" s="32"/>
      <c r="F29" s="113"/>
      <c r="G29" s="52"/>
      <c r="N29" s="144"/>
    </row>
    <row r="30" spans="5:14" ht="15">
      <c r="E30" s="32"/>
      <c r="F30" s="113"/>
      <c r="G30" s="52"/>
      <c r="N30" s="144"/>
    </row>
    <row r="31" spans="5:14" ht="15">
      <c r="E31" s="32"/>
      <c r="F31" s="113"/>
      <c r="G31" s="52"/>
      <c r="L31" s="53">
        <f>L8-L25</f>
        <v>698091</v>
      </c>
      <c r="M31" s="50">
        <f>M8-M25</f>
        <v>63.47</v>
      </c>
      <c r="N31" s="144"/>
    </row>
    <row r="32" spans="5:14" ht="15">
      <c r="E32" s="113"/>
      <c r="F32" s="113"/>
      <c r="G32" s="52"/>
      <c r="N32" s="144"/>
    </row>
    <row r="33" spans="5:14" ht="15">
      <c r="E33" s="113"/>
      <c r="F33" s="113"/>
      <c r="G33" s="52"/>
      <c r="N33" s="144"/>
    </row>
    <row r="34" spans="5:7" ht="15">
      <c r="E34" s="113"/>
      <c r="F34" s="113"/>
      <c r="G34" s="52"/>
    </row>
    <row r="35" spans="5:7" ht="15">
      <c r="E35" s="113"/>
      <c r="F35" s="113"/>
      <c r="G35" s="52"/>
    </row>
    <row r="36" spans="5:7" ht="15">
      <c r="E36" s="113"/>
      <c r="F36" s="113"/>
      <c r="G36" s="52"/>
    </row>
    <row r="37" spans="5:7" ht="15">
      <c r="E37" s="113"/>
      <c r="F37" s="113"/>
      <c r="G37" s="52"/>
    </row>
    <row r="38" spans="5:7" ht="15">
      <c r="E38" s="113"/>
      <c r="F38" s="113"/>
      <c r="G38" s="52"/>
    </row>
    <row r="39" spans="5:7" ht="15">
      <c r="E39" s="113"/>
      <c r="F39" s="113"/>
      <c r="G39" s="52"/>
    </row>
    <row r="40" spans="5:7" ht="15">
      <c r="E40" s="113"/>
      <c r="F40" s="113"/>
      <c r="G40" s="52"/>
    </row>
    <row r="41" spans="5:7" ht="15">
      <c r="E41" s="113"/>
      <c r="F41" s="113"/>
      <c r="G41" s="52"/>
    </row>
    <row r="42" spans="5:7" ht="15">
      <c r="E42" s="113"/>
      <c r="F42" s="113"/>
      <c r="G42" s="52"/>
    </row>
    <row r="43" spans="5:7" ht="15">
      <c r="E43" s="113"/>
      <c r="F43" s="113"/>
      <c r="G43" s="52"/>
    </row>
    <row r="44" spans="5:7" ht="15">
      <c r="E44" s="113"/>
      <c r="F44" s="113"/>
      <c r="G44" s="52"/>
    </row>
    <row r="45" spans="5:7" ht="15">
      <c r="E45" s="113"/>
      <c r="F45" s="113"/>
      <c r="G45" s="52"/>
    </row>
    <row r="46" spans="5:7" ht="15">
      <c r="E46" s="113"/>
      <c r="F46" s="113"/>
      <c r="G46" s="52"/>
    </row>
    <row r="47" spans="5:7" ht="15">
      <c r="E47" s="113"/>
      <c r="F47" s="113"/>
      <c r="G47" s="52"/>
    </row>
    <row r="48" spans="5:7" ht="15">
      <c r="E48" s="113"/>
      <c r="F48" s="113"/>
      <c r="G48" s="52"/>
    </row>
    <row r="49" spans="5:7" ht="15">
      <c r="E49" s="113"/>
      <c r="F49" s="113"/>
      <c r="G49" s="52"/>
    </row>
    <row r="50" spans="5:7" ht="15">
      <c r="E50" s="113"/>
      <c r="F50" s="113"/>
      <c r="G50" s="52"/>
    </row>
    <row r="51" spans="5:7" ht="15">
      <c r="E51" s="113"/>
      <c r="F51" s="113"/>
      <c r="G51" s="52"/>
    </row>
  </sheetData>
  <sheetProtection/>
  <mergeCells count="10">
    <mergeCell ref="B16:H16"/>
    <mergeCell ref="B17:H17"/>
    <mergeCell ref="B10:H10"/>
    <mergeCell ref="B14:H14"/>
    <mergeCell ref="B8:H8"/>
    <mergeCell ref="B2:M2"/>
    <mergeCell ref="B3:M3"/>
    <mergeCell ref="B4:M4"/>
    <mergeCell ref="B5:M5"/>
    <mergeCell ref="B9:H9"/>
  </mergeCells>
  <printOptions horizontalCentered="1" verticalCentered="1"/>
  <pageMargins left="0.63" right="0.64" top="0.6" bottom="0.48" header="0.2" footer="0.25"/>
  <pageSetup fitToHeight="1" fitToWidth="1" horizontalDpi="600" verticalDpi="600" orientation="landscape" paperSize="9" scale="65" r:id="rId1"/>
  <headerFooter alignWithMargins="0">
    <oddHeader>&amp;CLegg Mason Senior
Fundusz Inwestycyjny Otwarty
Roczne Sprawozdanie Finansowe sporządzone
za okres od 1 stycznia 2016 roku do 31 grudnia 2016 roku</oddHeader>
    <oddFooter>&amp;L&amp;"Times New Roman,Normalny"&amp;11Odpowiedzialny za prowadzenie ksiąg rachunkowych: Moventum Sp. z o.o.&amp;R12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70" workbookViewId="0" topLeftCell="F1">
      <selection activeCell="K6" sqref="K6"/>
    </sheetView>
  </sheetViews>
  <sheetFormatPr defaultColWidth="9.140625" defaultRowHeight="12.75"/>
  <cols>
    <col min="1" max="1" width="38.7109375" style="93" customWidth="1"/>
    <col min="2" max="2" width="20.28125" style="94" customWidth="1"/>
    <col min="3" max="3" width="9.28125" style="94" customWidth="1"/>
    <col min="4" max="4" width="7.140625" style="94" customWidth="1"/>
    <col min="5" max="5" width="15.7109375" style="96" bestFit="1" customWidth="1"/>
    <col min="6" max="6" width="14.421875" style="33" customWidth="1"/>
    <col min="7" max="7" width="16.57421875" style="95" bestFit="1" customWidth="1"/>
    <col min="8" max="8" width="15.00390625" style="33" customWidth="1"/>
    <col min="9" max="9" width="14.7109375" style="95" customWidth="1"/>
    <col min="10" max="10" width="12.28125" style="33" customWidth="1"/>
    <col min="11" max="11" width="13.140625" style="89" bestFit="1" customWidth="1"/>
    <col min="12" max="16384" width="9.140625" style="89" customWidth="1"/>
  </cols>
  <sheetData>
    <row r="1" spans="1:10" ht="14.25">
      <c r="A1" s="317" t="s">
        <v>92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5">
      <c r="A2" s="318" t="s">
        <v>22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5">
      <c r="A3" s="318" t="s">
        <v>195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4.25">
      <c r="A4" s="30"/>
      <c r="B4" s="92"/>
      <c r="C4" s="92"/>
      <c r="D4" s="92"/>
      <c r="E4" s="30"/>
      <c r="F4" s="90"/>
      <c r="G4" s="91"/>
      <c r="H4" s="90"/>
      <c r="I4" s="91"/>
      <c r="J4" s="90"/>
    </row>
    <row r="5" spans="1:10" s="92" customFormat="1" ht="99.75">
      <c r="A5" s="105" t="s">
        <v>19</v>
      </c>
      <c r="B5" s="105" t="s">
        <v>109</v>
      </c>
      <c r="C5" s="105" t="s">
        <v>110</v>
      </c>
      <c r="D5" s="105" t="s">
        <v>89</v>
      </c>
      <c r="E5" s="109" t="s">
        <v>95</v>
      </c>
      <c r="F5" s="110" t="s">
        <v>117</v>
      </c>
      <c r="G5" s="111" t="s">
        <v>177</v>
      </c>
      <c r="H5" s="110" t="s">
        <v>116</v>
      </c>
      <c r="I5" s="111" t="s">
        <v>178</v>
      </c>
      <c r="J5" s="110" t="s">
        <v>96</v>
      </c>
    </row>
    <row r="6" spans="1:11" s="30" customFormat="1" ht="14.25">
      <c r="A6" s="319" t="s">
        <v>111</v>
      </c>
      <c r="B6" s="320"/>
      <c r="C6" s="320"/>
      <c r="D6" s="320"/>
      <c r="E6" s="321"/>
      <c r="F6" s="81"/>
      <c r="G6" s="176">
        <v>60341</v>
      </c>
      <c r="H6" s="81"/>
      <c r="I6" s="176">
        <v>60343</v>
      </c>
      <c r="J6" s="81">
        <v>5.49</v>
      </c>
      <c r="K6" s="134"/>
    </row>
    <row r="7" spans="1:10" s="103" customFormat="1" ht="30">
      <c r="A7" s="101" t="s">
        <v>280</v>
      </c>
      <c r="B7" s="31" t="s">
        <v>237</v>
      </c>
      <c r="C7" s="117" t="s">
        <v>31</v>
      </c>
      <c r="D7" s="119" t="s">
        <v>90</v>
      </c>
      <c r="E7" s="102" t="s">
        <v>279</v>
      </c>
      <c r="F7" s="282">
        <v>60341447.72</v>
      </c>
      <c r="G7" s="277">
        <v>60341</v>
      </c>
      <c r="H7" s="282">
        <v>60342836.4</v>
      </c>
      <c r="I7" s="277">
        <v>60343</v>
      </c>
      <c r="J7" s="272">
        <v>5.49</v>
      </c>
    </row>
    <row r="9" spans="1:10" ht="14.25">
      <c r="A9" s="89"/>
      <c r="C9" s="97"/>
      <c r="F9" s="89"/>
      <c r="G9" s="89"/>
      <c r="H9" s="89"/>
      <c r="I9" s="89"/>
      <c r="J9" s="89"/>
    </row>
  </sheetData>
  <sheetProtection/>
  <mergeCells count="4">
    <mergeCell ref="A1:J1"/>
    <mergeCell ref="A2:J2"/>
    <mergeCell ref="A3:J3"/>
    <mergeCell ref="A6:E6"/>
  </mergeCells>
  <printOptions horizontalCentered="1" verticalCentered="1"/>
  <pageMargins left="1.21" right="0.97" top="1" bottom="4.55" header="0.5" footer="0.51"/>
  <pageSetup horizontalDpi="600" verticalDpi="600" orientation="portrait" paperSize="9" scale="48" r:id="rId1"/>
  <headerFooter alignWithMargins="0">
    <oddHeader>&amp;C&amp;"Arial,Pogrubiony"Legg Mason Senior
Fundusz Inwestycyjny Otwarty
Roczne Sprawozdanie Finansowe sporządzone
za okres od 1 stycznia 2016 roku do 31 grudnia 2016 roku</oddHeader>
    <oddFooter>&amp;L&amp;"Times New Roman,Normalny"&amp;11Odpowiedzialny za prowadzenie ksiąg rachunkowych: Moventum Sp. z o.o.&amp;R13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80" zoomScaleNormal="90" zoomScaleSheetLayoutView="80" workbookViewId="0" topLeftCell="A1">
      <selection activeCell="E2" sqref="E2:G26"/>
    </sheetView>
  </sheetViews>
  <sheetFormatPr defaultColWidth="7.7109375" defaultRowHeight="12.75"/>
  <cols>
    <col min="1" max="1" width="4.7109375" style="11" bestFit="1" customWidth="1"/>
    <col min="2" max="2" width="74.28125" style="12" bestFit="1" customWidth="1"/>
    <col min="3" max="3" width="20.7109375" style="12" customWidth="1"/>
    <col min="4" max="4" width="19.8515625" style="18" customWidth="1"/>
    <col min="5" max="5" width="27.57421875" style="9" customWidth="1"/>
    <col min="6" max="6" width="17.7109375" style="121" customWidth="1"/>
    <col min="7" max="8" width="17.7109375" style="9" customWidth="1"/>
    <col min="9" max="16384" width="7.7109375" style="9" customWidth="1"/>
  </cols>
  <sheetData>
    <row r="1" spans="1:6" s="3" customFormat="1" ht="15">
      <c r="A1" s="322" t="s">
        <v>32</v>
      </c>
      <c r="B1" s="322"/>
      <c r="C1" s="322"/>
      <c r="D1" s="322"/>
      <c r="F1" s="120"/>
    </row>
    <row r="2" spans="1:6" s="3" customFormat="1" ht="30" customHeight="1">
      <c r="A2" s="323" t="s">
        <v>123</v>
      </c>
      <c r="B2" s="323"/>
      <c r="C2" s="323"/>
      <c r="D2" s="323"/>
      <c r="F2" s="120"/>
    </row>
    <row r="3" spans="1:6" s="3" customFormat="1" ht="15">
      <c r="A3" s="11"/>
      <c r="B3" s="12"/>
      <c r="C3" s="12"/>
      <c r="D3" s="10"/>
      <c r="F3" s="120"/>
    </row>
    <row r="4" spans="1:12" s="15" customFormat="1" ht="15">
      <c r="A4" s="13" t="s">
        <v>33</v>
      </c>
      <c r="B4" s="14" t="s">
        <v>34</v>
      </c>
      <c r="C4" s="157">
        <v>42735</v>
      </c>
      <c r="D4" s="157">
        <v>42369</v>
      </c>
      <c r="E4" s="9"/>
      <c r="F4" s="121"/>
      <c r="G4" s="9"/>
      <c r="H4" s="9"/>
      <c r="I4" s="9"/>
      <c r="J4" s="9"/>
      <c r="K4" s="9"/>
      <c r="L4" s="9"/>
    </row>
    <row r="5" spans="1:12" s="20" customFormat="1" ht="14.25">
      <c r="A5" s="126" t="s">
        <v>35</v>
      </c>
      <c r="B5" s="80" t="s">
        <v>36</v>
      </c>
      <c r="C5" s="186">
        <v>1100007</v>
      </c>
      <c r="D5" s="158">
        <v>1035491</v>
      </c>
      <c r="E5" s="5"/>
      <c r="F5" s="265"/>
      <c r="G5" s="5"/>
      <c r="H5" s="5"/>
      <c r="I5" s="5"/>
      <c r="J5" s="5"/>
      <c r="K5" s="5"/>
      <c r="L5" s="5"/>
    </row>
    <row r="6" spans="1:6" s="5" customFormat="1" ht="14.25">
      <c r="A6" s="16">
        <v>1</v>
      </c>
      <c r="B6" s="80" t="s">
        <v>37</v>
      </c>
      <c r="C6" s="186">
        <v>765</v>
      </c>
      <c r="D6" s="158">
        <v>771</v>
      </c>
      <c r="E6" s="265"/>
      <c r="F6" s="98"/>
    </row>
    <row r="7" spans="1:6" s="5" customFormat="1" ht="14.25">
      <c r="A7" s="78">
        <v>2</v>
      </c>
      <c r="B7" s="17" t="s">
        <v>38</v>
      </c>
      <c r="C7" s="186">
        <v>16358</v>
      </c>
      <c r="D7" s="159">
        <v>20150</v>
      </c>
      <c r="E7" s="265"/>
      <c r="F7" s="98"/>
    </row>
    <row r="8" spans="1:6" s="5" customFormat="1" ht="14.25">
      <c r="A8" s="78">
        <v>3</v>
      </c>
      <c r="B8" s="17" t="s">
        <v>40</v>
      </c>
      <c r="C8" s="159">
        <v>0</v>
      </c>
      <c r="D8" s="159">
        <v>0</v>
      </c>
      <c r="F8" s="98"/>
    </row>
    <row r="9" spans="1:6" s="5" customFormat="1" ht="14.25">
      <c r="A9" s="78">
        <v>4</v>
      </c>
      <c r="B9" s="17" t="s">
        <v>41</v>
      </c>
      <c r="C9" s="169">
        <v>1022541</v>
      </c>
      <c r="D9" s="159">
        <v>1005988</v>
      </c>
      <c r="F9" s="98"/>
    </row>
    <row r="10" spans="1:5" ht="15">
      <c r="A10" s="79"/>
      <c r="B10" s="19" t="s">
        <v>118</v>
      </c>
      <c r="C10" s="149">
        <v>738380</v>
      </c>
      <c r="D10" s="160">
        <v>752872</v>
      </c>
      <c r="E10" s="192"/>
    </row>
    <row r="11" spans="1:5" ht="15">
      <c r="A11" s="79"/>
      <c r="B11" s="19" t="s">
        <v>119</v>
      </c>
      <c r="C11" s="149">
        <v>284161</v>
      </c>
      <c r="D11" s="160">
        <v>253116</v>
      </c>
      <c r="E11" s="121"/>
    </row>
    <row r="12" spans="1:7" s="5" customFormat="1" ht="14.25">
      <c r="A12" s="78">
        <v>5</v>
      </c>
      <c r="B12" s="17" t="s">
        <v>42</v>
      </c>
      <c r="C12" s="169">
        <v>60343</v>
      </c>
      <c r="D12" s="159">
        <v>8582</v>
      </c>
      <c r="E12" s="248"/>
      <c r="F12" s="125"/>
      <c r="G12" s="125"/>
    </row>
    <row r="13" spans="1:4" ht="15">
      <c r="A13" s="79"/>
      <c r="B13" s="19" t="s">
        <v>118</v>
      </c>
      <c r="C13" s="160">
        <v>0</v>
      </c>
      <c r="D13" s="160">
        <v>0</v>
      </c>
    </row>
    <row r="14" spans="1:4" ht="15">
      <c r="A14" s="79"/>
      <c r="B14" s="19" t="s">
        <v>124</v>
      </c>
      <c r="C14" s="187">
        <v>60343</v>
      </c>
      <c r="D14" s="160">
        <v>8582</v>
      </c>
    </row>
    <row r="15" spans="1:6" s="5" customFormat="1" ht="14.25">
      <c r="A15" s="78">
        <v>6</v>
      </c>
      <c r="B15" s="17" t="s">
        <v>43</v>
      </c>
      <c r="C15" s="159">
        <v>0</v>
      </c>
      <c r="D15" s="159">
        <v>0</v>
      </c>
      <c r="F15" s="98"/>
    </row>
    <row r="16" spans="1:6" s="5" customFormat="1" ht="14.25">
      <c r="A16" s="78">
        <v>7</v>
      </c>
      <c r="B16" s="17" t="s">
        <v>44</v>
      </c>
      <c r="C16" s="159">
        <v>0</v>
      </c>
      <c r="D16" s="159">
        <v>0</v>
      </c>
      <c r="E16" s="125"/>
      <c r="F16" s="98"/>
    </row>
    <row r="17" spans="1:12" s="20" customFormat="1" ht="14.25">
      <c r="A17" s="127" t="s">
        <v>45</v>
      </c>
      <c r="B17" s="17" t="s">
        <v>46</v>
      </c>
      <c r="C17" s="186">
        <v>33601</v>
      </c>
      <c r="D17" s="159">
        <v>1993</v>
      </c>
      <c r="E17" s="5"/>
      <c r="F17" s="98"/>
      <c r="G17" s="5"/>
      <c r="H17" s="5"/>
      <c r="I17" s="5"/>
      <c r="J17" s="5"/>
      <c r="K17" s="5"/>
      <c r="L17" s="5"/>
    </row>
    <row r="18" spans="1:12" s="20" customFormat="1" ht="14.25">
      <c r="A18" s="21" t="s">
        <v>47</v>
      </c>
      <c r="B18" s="17" t="s">
        <v>48</v>
      </c>
      <c r="C18" s="159">
        <v>1066406</v>
      </c>
      <c r="D18" s="159">
        <v>1033498</v>
      </c>
      <c r="E18" s="5"/>
      <c r="F18" s="98"/>
      <c r="G18" s="5"/>
      <c r="H18" s="5"/>
      <c r="I18" s="5"/>
      <c r="J18" s="5"/>
      <c r="K18" s="5"/>
      <c r="L18" s="5"/>
    </row>
    <row r="19" spans="1:12" s="20" customFormat="1" ht="14.25">
      <c r="A19" s="21" t="s">
        <v>49</v>
      </c>
      <c r="B19" s="17" t="s">
        <v>50</v>
      </c>
      <c r="C19" s="159">
        <v>623724</v>
      </c>
      <c r="D19" s="159">
        <v>609968</v>
      </c>
      <c r="E19" s="5"/>
      <c r="F19" s="98"/>
      <c r="G19" s="5"/>
      <c r="H19" s="5"/>
      <c r="I19" s="5"/>
      <c r="J19" s="5"/>
      <c r="K19" s="5"/>
      <c r="L19" s="5"/>
    </row>
    <row r="20" spans="1:6" s="5" customFormat="1" ht="14.25">
      <c r="A20" s="16">
        <v>1</v>
      </c>
      <c r="B20" s="17" t="s">
        <v>51</v>
      </c>
      <c r="C20" s="159">
        <v>4684272</v>
      </c>
      <c r="D20" s="159">
        <v>4578296</v>
      </c>
      <c r="E20" s="125"/>
      <c r="F20" s="98"/>
    </row>
    <row r="21" spans="1:6" s="5" customFormat="1" ht="14.25">
      <c r="A21" s="16">
        <v>2</v>
      </c>
      <c r="B21" s="17" t="s">
        <v>52</v>
      </c>
      <c r="C21" s="159">
        <v>-4060548</v>
      </c>
      <c r="D21" s="159">
        <v>-3968328</v>
      </c>
      <c r="E21" s="129"/>
      <c r="F21" s="98"/>
    </row>
    <row r="22" spans="1:12" s="20" customFormat="1" ht="14.25">
      <c r="A22" s="21" t="s">
        <v>53</v>
      </c>
      <c r="B22" s="17" t="s">
        <v>54</v>
      </c>
      <c r="C22" s="159">
        <v>419959</v>
      </c>
      <c r="D22" s="159">
        <v>424299</v>
      </c>
      <c r="E22" s="129"/>
      <c r="F22" s="98"/>
      <c r="G22" s="5"/>
      <c r="H22" s="5"/>
      <c r="I22" s="5"/>
      <c r="J22" s="5"/>
      <c r="K22" s="5"/>
      <c r="L22" s="5"/>
    </row>
    <row r="23" spans="1:6" s="5" customFormat="1" ht="14.25">
      <c r="A23" s="16">
        <v>1</v>
      </c>
      <c r="B23" s="17" t="s">
        <v>55</v>
      </c>
      <c r="C23" s="159">
        <v>256180</v>
      </c>
      <c r="D23" s="159">
        <v>235764</v>
      </c>
      <c r="E23" s="128"/>
      <c r="F23" s="98"/>
    </row>
    <row r="24" spans="1:6" s="5" customFormat="1" ht="28.5">
      <c r="A24" s="16">
        <v>2</v>
      </c>
      <c r="B24" s="17" t="s">
        <v>56</v>
      </c>
      <c r="C24" s="159">
        <v>163779</v>
      </c>
      <c r="D24" s="159">
        <v>188535</v>
      </c>
      <c r="E24" s="129"/>
      <c r="F24" s="98"/>
    </row>
    <row r="25" spans="1:12" s="20" customFormat="1" ht="14.25">
      <c r="A25" s="21" t="s">
        <v>57</v>
      </c>
      <c r="B25" s="17" t="s">
        <v>58</v>
      </c>
      <c r="C25" s="159">
        <v>22723</v>
      </c>
      <c r="D25" s="159">
        <v>-769</v>
      </c>
      <c r="E25" s="125"/>
      <c r="F25" s="98"/>
      <c r="G25" s="5"/>
      <c r="H25" s="5"/>
      <c r="I25" s="5"/>
      <c r="J25" s="5"/>
      <c r="K25" s="5"/>
      <c r="L25" s="5"/>
    </row>
    <row r="26" spans="1:12" s="20" customFormat="1" ht="14.25">
      <c r="A26" s="21" t="s">
        <v>59</v>
      </c>
      <c r="B26" s="17" t="s">
        <v>60</v>
      </c>
      <c r="C26" s="159">
        <v>1066406</v>
      </c>
      <c r="D26" s="159">
        <v>1033498</v>
      </c>
      <c r="E26" s="129"/>
      <c r="F26" s="98"/>
      <c r="G26" s="5"/>
      <c r="H26" s="5"/>
      <c r="I26" s="5"/>
      <c r="J26" s="5"/>
      <c r="K26" s="5"/>
      <c r="L26" s="5"/>
    </row>
    <row r="27" spans="1:12" s="20" customFormat="1" ht="14.25">
      <c r="A27" s="21"/>
      <c r="B27" s="17" t="s">
        <v>61</v>
      </c>
      <c r="C27" s="177">
        <v>3490460.753</v>
      </c>
      <c r="D27" s="161">
        <v>3448583.411</v>
      </c>
      <c r="E27" s="5"/>
      <c r="F27" s="98"/>
      <c r="G27" s="5"/>
      <c r="H27" s="5"/>
      <c r="I27" s="5"/>
      <c r="J27" s="5"/>
      <c r="K27" s="5"/>
      <c r="L27" s="5"/>
    </row>
    <row r="28" spans="1:12" s="20" customFormat="1" ht="15">
      <c r="A28" s="21"/>
      <c r="B28" s="19" t="s">
        <v>179</v>
      </c>
      <c r="C28" s="178">
        <v>346406.111</v>
      </c>
      <c r="D28" s="162">
        <v>417059.271</v>
      </c>
      <c r="E28" s="5"/>
      <c r="F28" s="98"/>
      <c r="G28" s="5"/>
      <c r="H28" s="5"/>
      <c r="I28" s="5"/>
      <c r="J28" s="5"/>
      <c r="K28" s="5"/>
      <c r="L28" s="5"/>
    </row>
    <row r="29" spans="1:12" s="20" customFormat="1" ht="15">
      <c r="A29" s="21"/>
      <c r="B29" s="19" t="s">
        <v>115</v>
      </c>
      <c r="C29" s="178">
        <v>1800232.006</v>
      </c>
      <c r="D29" s="162">
        <v>1773352.662</v>
      </c>
      <c r="E29" s="5"/>
      <c r="F29" s="98"/>
      <c r="G29" s="5"/>
      <c r="H29" s="5"/>
      <c r="I29" s="5"/>
      <c r="J29" s="5"/>
      <c r="K29" s="5"/>
      <c r="L29" s="5"/>
    </row>
    <row r="30" spans="1:12" s="20" customFormat="1" ht="15">
      <c r="A30" s="21"/>
      <c r="B30" s="19" t="s">
        <v>192</v>
      </c>
      <c r="C30" s="178">
        <v>172947.742</v>
      </c>
      <c r="D30" s="162">
        <v>148538.892</v>
      </c>
      <c r="E30" s="5"/>
      <c r="F30" s="98"/>
      <c r="G30" s="5"/>
      <c r="H30" s="5"/>
      <c r="I30" s="5"/>
      <c r="J30" s="5"/>
      <c r="K30" s="5"/>
      <c r="L30" s="5"/>
    </row>
    <row r="31" spans="1:12" s="20" customFormat="1" ht="15">
      <c r="A31" s="21"/>
      <c r="B31" s="19" t="s">
        <v>114</v>
      </c>
      <c r="C31" s="178">
        <v>1158962.752</v>
      </c>
      <c r="D31" s="162">
        <v>1095860.288</v>
      </c>
      <c r="E31" s="5"/>
      <c r="F31" s="98"/>
      <c r="G31" s="5"/>
      <c r="H31" s="5"/>
      <c r="I31" s="5"/>
      <c r="J31" s="5"/>
      <c r="K31" s="5"/>
      <c r="L31" s="5"/>
    </row>
    <row r="32" spans="1:12" s="20" customFormat="1" ht="15">
      <c r="A32" s="21"/>
      <c r="B32" s="19" t="s">
        <v>103</v>
      </c>
      <c r="C32" s="178">
        <v>11912.142</v>
      </c>
      <c r="D32" s="162">
        <v>13772.298</v>
      </c>
      <c r="E32" s="5"/>
      <c r="F32" s="98"/>
      <c r="G32" s="5"/>
      <c r="H32" s="5"/>
      <c r="I32" s="5"/>
      <c r="J32" s="5"/>
      <c r="K32" s="5"/>
      <c r="L32" s="5"/>
    </row>
    <row r="33" spans="1:12" s="20" customFormat="1" ht="14.25">
      <c r="A33" s="21"/>
      <c r="B33" s="17" t="s">
        <v>62</v>
      </c>
      <c r="C33" s="167">
        <v>305.52</v>
      </c>
      <c r="D33" s="163">
        <v>299.69</v>
      </c>
      <c r="E33" s="5"/>
      <c r="F33" s="98"/>
      <c r="G33" s="5"/>
      <c r="H33" s="5"/>
      <c r="I33" s="5"/>
      <c r="J33" s="5"/>
      <c r="K33" s="5"/>
      <c r="L33" s="5"/>
    </row>
    <row r="34" spans="1:12" s="20" customFormat="1" ht="15">
      <c r="A34" s="21"/>
      <c r="B34" s="19" t="s">
        <v>179</v>
      </c>
      <c r="C34" s="168">
        <v>280.03</v>
      </c>
      <c r="D34" s="164">
        <v>278.49</v>
      </c>
      <c r="E34" s="5"/>
      <c r="F34" s="98"/>
      <c r="G34" s="5"/>
      <c r="H34" s="5"/>
      <c r="I34" s="5"/>
      <c r="J34" s="5"/>
      <c r="K34" s="5"/>
      <c r="L34" s="5"/>
    </row>
    <row r="35" spans="1:12" s="20" customFormat="1" ht="15">
      <c r="A35" s="21"/>
      <c r="B35" s="19" t="s">
        <v>115</v>
      </c>
      <c r="C35" s="168">
        <v>317.89</v>
      </c>
      <c r="D35" s="164">
        <v>311.99</v>
      </c>
      <c r="F35" s="98"/>
      <c r="G35" s="5"/>
      <c r="H35" s="5"/>
      <c r="I35" s="5"/>
      <c r="J35" s="5"/>
      <c r="K35" s="5"/>
      <c r="L35" s="5"/>
    </row>
    <row r="36" spans="1:12" s="20" customFormat="1" ht="15">
      <c r="A36" s="21"/>
      <c r="B36" s="19" t="s">
        <v>192</v>
      </c>
      <c r="C36" s="168">
        <v>295.68</v>
      </c>
      <c r="D36" s="164">
        <v>288.57</v>
      </c>
      <c r="F36" s="98"/>
      <c r="G36" s="5"/>
      <c r="H36" s="5"/>
      <c r="I36" s="5"/>
      <c r="J36" s="5"/>
      <c r="K36" s="5"/>
      <c r="L36" s="5"/>
    </row>
    <row r="37" spans="1:12" s="20" customFormat="1" ht="15">
      <c r="A37" s="21"/>
      <c r="B37" s="19" t="s">
        <v>114</v>
      </c>
      <c r="C37" s="168">
        <v>295.33</v>
      </c>
      <c r="D37" s="164">
        <v>289.26</v>
      </c>
      <c r="F37" s="98"/>
      <c r="G37" s="5"/>
      <c r="H37" s="5"/>
      <c r="I37" s="5"/>
      <c r="J37" s="5"/>
      <c r="K37" s="5"/>
      <c r="L37" s="5"/>
    </row>
    <row r="38" spans="1:12" s="20" customFormat="1" ht="15">
      <c r="A38" s="21"/>
      <c r="B38" s="19" t="s">
        <v>103</v>
      </c>
      <c r="C38" s="168">
        <v>311.39</v>
      </c>
      <c r="D38" s="164">
        <v>306.55</v>
      </c>
      <c r="F38" s="98"/>
      <c r="G38" s="5"/>
      <c r="H38" s="5"/>
      <c r="I38" s="5"/>
      <c r="J38" s="5"/>
      <c r="K38" s="5"/>
      <c r="L38" s="5"/>
    </row>
    <row r="39" spans="1:4" ht="30" customHeight="1">
      <c r="A39" s="324" t="s">
        <v>125</v>
      </c>
      <c r="B39" s="324"/>
      <c r="C39" s="324"/>
      <c r="D39" s="324"/>
    </row>
    <row r="42" ht="15">
      <c r="C42" s="130"/>
    </row>
    <row r="43" ht="15">
      <c r="C43" s="130"/>
    </row>
    <row r="44" ht="15">
      <c r="C44" s="130"/>
    </row>
    <row r="45" ht="15">
      <c r="C45" s="130"/>
    </row>
    <row r="46" ht="15">
      <c r="C46" s="130"/>
    </row>
  </sheetData>
  <sheetProtection/>
  <mergeCells count="3">
    <mergeCell ref="A1:D1"/>
    <mergeCell ref="A2:D2"/>
    <mergeCell ref="A39:D39"/>
  </mergeCells>
  <printOptions/>
  <pageMargins left="1.04" right="0.45" top="1.71" bottom="0.75" header="0.3" footer="0.3"/>
  <pageSetup fitToHeight="1" fitToWidth="1" horizontalDpi="600" verticalDpi="600" orientation="portrait" paperSize="9" scale="72" r:id="rId1"/>
  <headerFooter>
    <oddHeader>&amp;CLegg Mason Senior
Fundusz Inwestycyjny Otwarty
Roczne Sprawozdanie Finansowe sporządzone
za okres od 1 stycznia 2016 roku do 31 grudnia 2016 roku</oddHeader>
    <oddFooter>&amp;LOdpowiedzialny za prowadzenie ksiąg rachunkowych: Moventum Sp. z o.o.&amp;R14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zoomScale="80" zoomScaleSheetLayoutView="80" workbookViewId="0" topLeftCell="A40">
      <selection activeCell="C5" sqref="C5:D44"/>
    </sheetView>
  </sheetViews>
  <sheetFormatPr defaultColWidth="7.7109375" defaultRowHeight="12.75"/>
  <cols>
    <col min="1" max="1" width="7.28125" style="11" bestFit="1" customWidth="1"/>
    <col min="2" max="2" width="70.57421875" style="12" bestFit="1" customWidth="1"/>
    <col min="3" max="3" width="27.140625" style="12" customWidth="1"/>
    <col min="4" max="4" width="25.8515625" style="18" customWidth="1"/>
    <col min="5" max="16384" width="7.7109375" style="9" customWidth="1"/>
  </cols>
  <sheetData>
    <row r="1" spans="1:6" s="22" customFormat="1" ht="15">
      <c r="A1" s="326" t="s">
        <v>63</v>
      </c>
      <c r="B1" s="326"/>
      <c r="C1" s="326"/>
      <c r="D1" s="326"/>
      <c r="E1" s="3"/>
      <c r="F1" s="3"/>
    </row>
    <row r="2" spans="1:6" s="22" customFormat="1" ht="15">
      <c r="A2" s="327" t="s">
        <v>126</v>
      </c>
      <c r="B2" s="327"/>
      <c r="C2" s="327"/>
      <c r="D2" s="327"/>
      <c r="E2" s="3"/>
      <c r="F2" s="3"/>
    </row>
    <row r="3" spans="1:6" s="22" customFormat="1" ht="15">
      <c r="A3" s="23"/>
      <c r="B3" s="23"/>
      <c r="C3" s="23"/>
      <c r="D3" s="10"/>
      <c r="E3" s="3"/>
      <c r="F3" s="3"/>
    </row>
    <row r="4" spans="1:6" s="15" customFormat="1" ht="29.25" customHeight="1">
      <c r="A4" s="13" t="s">
        <v>33</v>
      </c>
      <c r="B4" s="8" t="s">
        <v>64</v>
      </c>
      <c r="C4" s="118" t="s">
        <v>240</v>
      </c>
      <c r="D4" s="118" t="s">
        <v>196</v>
      </c>
      <c r="E4" s="247"/>
      <c r="F4" s="9"/>
    </row>
    <row r="5" spans="1:6" s="15" customFormat="1" ht="15">
      <c r="A5" s="131" t="s">
        <v>35</v>
      </c>
      <c r="B5" s="8" t="s">
        <v>65</v>
      </c>
      <c r="C5" s="159">
        <v>34103</v>
      </c>
      <c r="D5" s="159">
        <v>34996</v>
      </c>
      <c r="E5" s="247"/>
      <c r="F5" s="9"/>
    </row>
    <row r="6" spans="1:6" s="15" customFormat="1" ht="15">
      <c r="A6" s="24">
        <v>1</v>
      </c>
      <c r="B6" s="8" t="s">
        <v>66</v>
      </c>
      <c r="C6" s="159">
        <v>7173</v>
      </c>
      <c r="D6" s="159">
        <v>7926</v>
      </c>
      <c r="E6" s="247"/>
      <c r="F6" s="9"/>
    </row>
    <row r="7" spans="1:6" s="15" customFormat="1" ht="15">
      <c r="A7" s="24">
        <v>2</v>
      </c>
      <c r="B7" s="8" t="s">
        <v>67</v>
      </c>
      <c r="C7" s="159">
        <v>26928</v>
      </c>
      <c r="D7" s="159">
        <v>27057</v>
      </c>
      <c r="E7" s="247"/>
      <c r="F7" s="9"/>
    </row>
    <row r="8" spans="1:6" s="15" customFormat="1" ht="15">
      <c r="A8" s="24">
        <v>3</v>
      </c>
      <c r="B8" s="8" t="s">
        <v>127</v>
      </c>
      <c r="C8" s="159">
        <v>0</v>
      </c>
      <c r="D8" s="159">
        <v>0</v>
      </c>
      <c r="E8" s="247"/>
      <c r="F8" s="9"/>
    </row>
    <row r="9" spans="1:6" s="15" customFormat="1" ht="15">
      <c r="A9" s="24">
        <v>4</v>
      </c>
      <c r="B9" s="8" t="s">
        <v>68</v>
      </c>
      <c r="C9" s="159">
        <v>0</v>
      </c>
      <c r="D9" s="159">
        <v>10</v>
      </c>
      <c r="E9" s="247"/>
      <c r="F9" s="9"/>
    </row>
    <row r="10" spans="1:6" s="15" customFormat="1" ht="15">
      <c r="A10" s="24">
        <v>5</v>
      </c>
      <c r="B10" s="8" t="s">
        <v>39</v>
      </c>
      <c r="C10" s="159">
        <v>2</v>
      </c>
      <c r="D10" s="165">
        <v>3</v>
      </c>
      <c r="E10" s="247"/>
      <c r="F10" s="9"/>
    </row>
    <row r="11" spans="1:6" s="15" customFormat="1" ht="15">
      <c r="A11" s="131" t="s">
        <v>45</v>
      </c>
      <c r="B11" s="8" t="s">
        <v>69</v>
      </c>
      <c r="C11" s="159">
        <v>13687</v>
      </c>
      <c r="D11" s="165">
        <v>14294</v>
      </c>
      <c r="E11" s="247"/>
      <c r="F11" s="9"/>
    </row>
    <row r="12" spans="1:6" s="15" customFormat="1" ht="15">
      <c r="A12" s="24">
        <v>1</v>
      </c>
      <c r="B12" s="8" t="s">
        <v>128</v>
      </c>
      <c r="C12" s="159">
        <v>13290</v>
      </c>
      <c r="D12" s="165">
        <v>14044</v>
      </c>
      <c r="E12" s="247"/>
      <c r="F12" s="9"/>
    </row>
    <row r="13" spans="1:6" s="15" customFormat="1" ht="15">
      <c r="A13" s="24">
        <v>2</v>
      </c>
      <c r="B13" s="8" t="s">
        <v>70</v>
      </c>
      <c r="C13" s="159">
        <v>0</v>
      </c>
      <c r="D13" s="159">
        <v>0</v>
      </c>
      <c r="E13" s="247"/>
      <c r="F13" s="9"/>
    </row>
    <row r="14" spans="1:6" s="15" customFormat="1" ht="15">
      <c r="A14" s="24">
        <v>3</v>
      </c>
      <c r="B14" s="8" t="s">
        <v>71</v>
      </c>
      <c r="C14" s="159">
        <v>65</v>
      </c>
      <c r="D14" s="159">
        <v>55</v>
      </c>
      <c r="E14" s="247"/>
      <c r="F14" s="9"/>
    </row>
    <row r="15" spans="1:6" s="15" customFormat="1" ht="15">
      <c r="A15" s="24">
        <v>4</v>
      </c>
      <c r="B15" s="8" t="s">
        <v>72</v>
      </c>
      <c r="C15" s="159">
        <v>194</v>
      </c>
      <c r="D15" s="159">
        <v>187</v>
      </c>
      <c r="E15" s="9"/>
      <c r="F15" s="9"/>
    </row>
    <row r="16" spans="1:6" s="15" customFormat="1" ht="15">
      <c r="A16" s="24">
        <v>5</v>
      </c>
      <c r="B16" s="8" t="s">
        <v>73</v>
      </c>
      <c r="C16" s="159">
        <v>0</v>
      </c>
      <c r="D16" s="159">
        <v>0</v>
      </c>
      <c r="E16" s="9"/>
      <c r="F16" s="9"/>
    </row>
    <row r="17" spans="1:6" s="15" customFormat="1" ht="15">
      <c r="A17" s="24">
        <v>6</v>
      </c>
      <c r="B17" s="8" t="s">
        <v>74</v>
      </c>
      <c r="C17" s="159">
        <v>0</v>
      </c>
      <c r="D17" s="159">
        <v>0</v>
      </c>
      <c r="E17" s="9"/>
      <c r="F17" s="9"/>
    </row>
    <row r="18" spans="1:6" s="15" customFormat="1" ht="15">
      <c r="A18" s="24">
        <v>7</v>
      </c>
      <c r="B18" s="8" t="s">
        <v>75</v>
      </c>
      <c r="C18" s="159">
        <v>0</v>
      </c>
      <c r="D18" s="159">
        <v>0</v>
      </c>
      <c r="E18" s="9"/>
      <c r="F18" s="9"/>
    </row>
    <row r="19" spans="1:6" s="15" customFormat="1" ht="15">
      <c r="A19" s="24">
        <v>8</v>
      </c>
      <c r="B19" s="8" t="s">
        <v>76</v>
      </c>
      <c r="C19" s="159">
        <v>0</v>
      </c>
      <c r="D19" s="159">
        <v>1</v>
      </c>
      <c r="E19" s="9"/>
      <c r="F19" s="9"/>
    </row>
    <row r="20" spans="1:6" s="15" customFormat="1" ht="15">
      <c r="A20" s="24">
        <v>9</v>
      </c>
      <c r="B20" s="8" t="s">
        <v>77</v>
      </c>
      <c r="C20" s="159">
        <v>0</v>
      </c>
      <c r="D20" s="159">
        <v>0</v>
      </c>
      <c r="E20" s="9"/>
      <c r="F20" s="9"/>
    </row>
    <row r="21" spans="1:6" s="15" customFormat="1" ht="15">
      <c r="A21" s="24">
        <v>10</v>
      </c>
      <c r="B21" s="8" t="s">
        <v>78</v>
      </c>
      <c r="C21" s="159">
        <v>0</v>
      </c>
      <c r="D21" s="159">
        <v>0</v>
      </c>
      <c r="E21" s="9"/>
      <c r="F21" s="9"/>
    </row>
    <row r="22" spans="1:6" s="15" customFormat="1" ht="15">
      <c r="A22" s="24">
        <v>11</v>
      </c>
      <c r="B22" s="8" t="s">
        <v>129</v>
      </c>
      <c r="C22" s="159">
        <v>0</v>
      </c>
      <c r="D22" s="159">
        <v>0</v>
      </c>
      <c r="E22" s="9"/>
      <c r="F22" s="9"/>
    </row>
    <row r="23" spans="1:6" s="15" customFormat="1" ht="15">
      <c r="A23" s="24">
        <v>12</v>
      </c>
      <c r="B23" s="8" t="s">
        <v>79</v>
      </c>
      <c r="C23" s="159">
        <v>126</v>
      </c>
      <c r="D23" s="159">
        <v>0</v>
      </c>
      <c r="E23" s="9"/>
      <c r="F23" s="9"/>
    </row>
    <row r="24" spans="1:6" s="15" customFormat="1" ht="15">
      <c r="A24" s="24">
        <v>13</v>
      </c>
      <c r="B24" s="8" t="s">
        <v>39</v>
      </c>
      <c r="C24" s="159">
        <v>12</v>
      </c>
      <c r="D24" s="159">
        <v>7</v>
      </c>
      <c r="E24" s="9"/>
      <c r="F24" s="9"/>
    </row>
    <row r="25" spans="1:6" s="15" customFormat="1" ht="15">
      <c r="A25" s="131" t="s">
        <v>47</v>
      </c>
      <c r="B25" s="8" t="s">
        <v>80</v>
      </c>
      <c r="C25" s="159">
        <v>0</v>
      </c>
      <c r="D25" s="159">
        <v>0</v>
      </c>
      <c r="E25" s="9"/>
      <c r="F25" s="9"/>
    </row>
    <row r="26" spans="1:6" s="15" customFormat="1" ht="15">
      <c r="A26" s="131" t="s">
        <v>49</v>
      </c>
      <c r="B26" s="8" t="s">
        <v>81</v>
      </c>
      <c r="C26" s="159">
        <v>13687</v>
      </c>
      <c r="D26" s="159">
        <v>14294</v>
      </c>
      <c r="E26" s="9"/>
      <c r="F26" s="9"/>
    </row>
    <row r="27" spans="1:6" s="15" customFormat="1" ht="15">
      <c r="A27" s="131" t="s">
        <v>53</v>
      </c>
      <c r="B27" s="8" t="s">
        <v>82</v>
      </c>
      <c r="C27" s="159">
        <v>20416</v>
      </c>
      <c r="D27" s="159">
        <v>20702</v>
      </c>
      <c r="E27" s="9"/>
      <c r="F27" s="9"/>
    </row>
    <row r="28" spans="1:6" s="15" customFormat="1" ht="15">
      <c r="A28" s="131" t="s">
        <v>57</v>
      </c>
      <c r="B28" s="8" t="s">
        <v>83</v>
      </c>
      <c r="C28" s="159">
        <v>-1264</v>
      </c>
      <c r="D28" s="159">
        <v>-59494</v>
      </c>
      <c r="E28" s="9"/>
      <c r="F28" s="9"/>
    </row>
    <row r="29" spans="1:6" s="15" customFormat="1" ht="15">
      <c r="A29" s="24">
        <v>1</v>
      </c>
      <c r="B29" s="8" t="s">
        <v>84</v>
      </c>
      <c r="C29" s="159">
        <v>-24756</v>
      </c>
      <c r="D29" s="159">
        <v>3289</v>
      </c>
      <c r="E29" s="9"/>
      <c r="F29" s="9"/>
    </row>
    <row r="30" spans="1:6" s="15" customFormat="1" ht="15">
      <c r="A30" s="25"/>
      <c r="B30" s="19" t="s">
        <v>85</v>
      </c>
      <c r="C30" s="160">
        <v>1347</v>
      </c>
      <c r="D30" s="160">
        <v>373</v>
      </c>
      <c r="E30" s="9"/>
      <c r="F30" s="9"/>
    </row>
    <row r="31" spans="1:6" s="15" customFormat="1" ht="18" customHeight="1">
      <c r="A31" s="24">
        <v>2</v>
      </c>
      <c r="B31" s="8" t="s">
        <v>86</v>
      </c>
      <c r="C31" s="159">
        <v>23492</v>
      </c>
      <c r="D31" s="159">
        <v>-62783</v>
      </c>
      <c r="E31" s="9"/>
      <c r="F31" s="9"/>
    </row>
    <row r="32" spans="1:6" s="15" customFormat="1" ht="15">
      <c r="A32" s="25"/>
      <c r="B32" s="19" t="s">
        <v>85</v>
      </c>
      <c r="C32" s="250">
        <v>-73</v>
      </c>
      <c r="D32" s="160">
        <v>567</v>
      </c>
      <c r="E32" s="9"/>
      <c r="F32" s="9"/>
    </row>
    <row r="33" spans="1:6" s="15" customFormat="1" ht="15">
      <c r="A33" s="131" t="s">
        <v>59</v>
      </c>
      <c r="B33" s="8" t="s">
        <v>87</v>
      </c>
      <c r="C33" s="159">
        <v>19152</v>
      </c>
      <c r="D33" s="159">
        <v>-38792</v>
      </c>
      <c r="E33" s="9"/>
      <c r="F33" s="9"/>
    </row>
    <row r="34" spans="1:6" s="20" customFormat="1" ht="15">
      <c r="A34" s="21"/>
      <c r="B34" s="19" t="s">
        <v>179</v>
      </c>
      <c r="C34" s="160">
        <v>533</v>
      </c>
      <c r="D34" s="166">
        <v>-6255</v>
      </c>
      <c r="E34" s="5"/>
      <c r="F34" s="5"/>
    </row>
    <row r="35" spans="1:6" s="20" customFormat="1" ht="15">
      <c r="A35" s="21"/>
      <c r="B35" s="19" t="s">
        <v>115</v>
      </c>
      <c r="C35" s="160">
        <v>10548</v>
      </c>
      <c r="D35" s="166">
        <v>-20119</v>
      </c>
      <c r="E35" s="5"/>
      <c r="F35" s="5"/>
    </row>
    <row r="36" spans="1:5" s="20" customFormat="1" ht="15">
      <c r="A36" s="21"/>
      <c r="B36" s="19" t="s">
        <v>192</v>
      </c>
      <c r="C36" s="160">
        <v>1149</v>
      </c>
      <c r="D36" s="188">
        <v>-1322</v>
      </c>
      <c r="E36" s="5"/>
    </row>
    <row r="37" spans="1:5" s="20" customFormat="1" ht="15">
      <c r="A37" s="21"/>
      <c r="B37" s="19" t="s">
        <v>114</v>
      </c>
      <c r="C37" s="160">
        <v>6853</v>
      </c>
      <c r="D37" s="166">
        <v>-10914</v>
      </c>
      <c r="E37" s="5"/>
    </row>
    <row r="38" spans="1:5" s="20" customFormat="1" ht="15">
      <c r="A38" s="21"/>
      <c r="B38" s="19" t="s">
        <v>103</v>
      </c>
      <c r="C38" s="160">
        <v>69</v>
      </c>
      <c r="D38" s="166">
        <v>-182</v>
      </c>
      <c r="E38" s="5"/>
    </row>
    <row r="39" spans="1:5" s="15" customFormat="1" ht="15">
      <c r="A39" s="24"/>
      <c r="B39" s="8" t="s">
        <v>88</v>
      </c>
      <c r="C39" s="167">
        <v>5.49</v>
      </c>
      <c r="D39" s="167">
        <v>-11.25</v>
      </c>
      <c r="E39" s="9"/>
    </row>
    <row r="40" spans="1:5" s="20" customFormat="1" ht="15">
      <c r="A40" s="21"/>
      <c r="B40" s="19" t="s">
        <v>179</v>
      </c>
      <c r="C40" s="168">
        <v>1.54</v>
      </c>
      <c r="D40" s="168">
        <v>-15</v>
      </c>
      <c r="E40" s="5"/>
    </row>
    <row r="41" spans="1:5" s="20" customFormat="1" ht="15">
      <c r="A41" s="21"/>
      <c r="B41" s="19" t="s">
        <v>115</v>
      </c>
      <c r="C41" s="168">
        <v>5.86</v>
      </c>
      <c r="D41" s="168">
        <v>-11.35</v>
      </c>
      <c r="E41" s="5"/>
    </row>
    <row r="42" spans="1:6" s="20" customFormat="1" ht="15">
      <c r="A42" s="21"/>
      <c r="B42" s="19" t="s">
        <v>192</v>
      </c>
      <c r="C42" s="168">
        <v>6.64</v>
      </c>
      <c r="D42" s="189">
        <v>-8.9</v>
      </c>
      <c r="E42" s="5"/>
      <c r="F42" s="5"/>
    </row>
    <row r="43" spans="1:6" s="20" customFormat="1" ht="15">
      <c r="A43" s="21"/>
      <c r="B43" s="19" t="s">
        <v>114</v>
      </c>
      <c r="C43" s="168">
        <v>5.91</v>
      </c>
      <c r="D43" s="168">
        <v>-9.96</v>
      </c>
      <c r="E43" s="5"/>
      <c r="F43" s="5"/>
    </row>
    <row r="44" spans="1:6" s="20" customFormat="1" ht="15">
      <c r="A44" s="21"/>
      <c r="B44" s="19" t="s">
        <v>103</v>
      </c>
      <c r="C44" s="168">
        <v>5.79</v>
      </c>
      <c r="D44" s="168">
        <v>-13.21</v>
      </c>
      <c r="E44" s="5"/>
      <c r="F44" s="5"/>
    </row>
    <row r="45" spans="1:4" ht="33" customHeight="1">
      <c r="A45" s="325" t="s">
        <v>130</v>
      </c>
      <c r="B45" s="325"/>
      <c r="C45" s="325"/>
      <c r="D45" s="325"/>
    </row>
    <row r="46" ht="15">
      <c r="C46" s="124"/>
    </row>
    <row r="47" ht="15">
      <c r="C47" s="124"/>
    </row>
    <row r="48" ht="15">
      <c r="C48" s="124"/>
    </row>
    <row r="49" ht="15">
      <c r="C49" s="124"/>
    </row>
    <row r="50" ht="15">
      <c r="C50" s="124"/>
    </row>
    <row r="51" ht="15">
      <c r="C51" s="132"/>
    </row>
    <row r="68" ht="15">
      <c r="D68" s="9"/>
    </row>
    <row r="71" spans="1:4" s="29" customFormat="1" ht="15">
      <c r="A71" s="26"/>
      <c r="B71" s="27"/>
      <c r="C71" s="27"/>
      <c r="D71" s="28"/>
    </row>
    <row r="72" spans="1:4" s="29" customFormat="1" ht="15">
      <c r="A72" s="26"/>
      <c r="B72" s="27"/>
      <c r="C72" s="27"/>
      <c r="D72" s="28"/>
    </row>
    <row r="80" spans="1:4" s="29" customFormat="1" ht="15">
      <c r="A80" s="26"/>
      <c r="B80" s="27"/>
      <c r="C80" s="27"/>
      <c r="D80" s="28"/>
    </row>
    <row r="81" spans="1:4" s="29" customFormat="1" ht="15">
      <c r="A81" s="26"/>
      <c r="B81" s="27"/>
      <c r="C81" s="27"/>
      <c r="D81" s="28"/>
    </row>
  </sheetData>
  <sheetProtection/>
  <mergeCells count="3">
    <mergeCell ref="A45:D45"/>
    <mergeCell ref="A1:D1"/>
    <mergeCell ref="A2:D2"/>
  </mergeCells>
  <printOptions/>
  <pageMargins left="0.7" right="0.7" top="1.52" bottom="0.75" header="0.3" footer="0.3"/>
  <pageSetup fitToHeight="1" fitToWidth="1" horizontalDpi="600" verticalDpi="600" orientation="portrait" paperSize="9" scale="67" r:id="rId1"/>
  <headerFooter>
    <oddHeader>&amp;CLegg Mason Senior
Fundusz Inwestycyjny Otwarty
Roczne Sprawozdanie Finansowe sporządzone
za okres od 1 stycznia 2016 roku do 31 grudnia 2016 roku</oddHeader>
    <oddFooter>&amp;LOdpowiedzialny za prowadzenie ksiąg rachunkowych: Moventum Sp. z o.o.&amp;R15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zoomScale="70" zoomScaleSheetLayoutView="70" zoomScalePageLayoutView="70" workbookViewId="0" topLeftCell="A40">
      <selection activeCell="E21" sqref="E21"/>
    </sheetView>
  </sheetViews>
  <sheetFormatPr defaultColWidth="9.140625" defaultRowHeight="12.75"/>
  <cols>
    <col min="1" max="1" width="5.00390625" style="242" customWidth="1"/>
    <col min="2" max="2" width="113.421875" style="243" customWidth="1"/>
    <col min="3" max="3" width="18.7109375" style="201" customWidth="1"/>
    <col min="4" max="4" width="18.421875" style="201" customWidth="1"/>
    <col min="5" max="5" width="18.140625" style="201" bestFit="1" customWidth="1"/>
    <col min="6" max="6" width="16.57421875" style="200" bestFit="1" customWidth="1"/>
    <col min="7" max="16384" width="9.140625" style="201" customWidth="1"/>
  </cols>
  <sheetData>
    <row r="1" spans="1:5" ht="15.75">
      <c r="A1" s="329" t="s">
        <v>131</v>
      </c>
      <c r="B1" s="329"/>
      <c r="C1" s="329"/>
      <c r="D1" s="329"/>
      <c r="E1" s="199"/>
    </row>
    <row r="2" spans="1:5" ht="15.75">
      <c r="A2" s="199"/>
      <c r="B2" s="199"/>
      <c r="C2" s="199"/>
      <c r="D2" s="199"/>
      <c r="E2" s="199"/>
    </row>
    <row r="3" spans="1:5" ht="12.75">
      <c r="A3" s="330" t="s">
        <v>132</v>
      </c>
      <c r="B3" s="330"/>
      <c r="C3" s="330"/>
      <c r="D3" s="330"/>
      <c r="E3" s="202"/>
    </row>
    <row r="4" spans="1:5" ht="15.75">
      <c r="A4" s="203"/>
      <c r="B4" s="331"/>
      <c r="C4" s="331"/>
      <c r="D4" s="203"/>
      <c r="E4" s="203"/>
    </row>
    <row r="5" spans="1:5" ht="31.5">
      <c r="A5" s="204" t="s">
        <v>33</v>
      </c>
      <c r="B5" s="205" t="s">
        <v>133</v>
      </c>
      <c r="C5" s="206" t="str">
        <f>rw!C4</f>
        <v>od 01-01-2016
do 31-12-2016</v>
      </c>
      <c r="D5" s="206" t="s">
        <v>229</v>
      </c>
      <c r="E5" s="207"/>
    </row>
    <row r="6" spans="1:5" s="211" customFormat="1" ht="18.75">
      <c r="A6" s="208" t="s">
        <v>35</v>
      </c>
      <c r="B6" s="205" t="s">
        <v>134</v>
      </c>
      <c r="C6" s="278">
        <v>32908</v>
      </c>
      <c r="D6" s="278">
        <v>-50502</v>
      </c>
      <c r="E6" s="209"/>
    </row>
    <row r="7" spans="1:6" s="213" customFormat="1" ht="15.75">
      <c r="A7" s="208">
        <v>1</v>
      </c>
      <c r="B7" s="205" t="s">
        <v>135</v>
      </c>
      <c r="C7" s="278">
        <v>1033498</v>
      </c>
      <c r="D7" s="279">
        <v>1084000</v>
      </c>
      <c r="E7" s="209"/>
      <c r="F7" s="212"/>
    </row>
    <row r="8" spans="1:5" s="213" customFormat="1" ht="15.75">
      <c r="A8" s="208">
        <v>2</v>
      </c>
      <c r="B8" s="205" t="s">
        <v>136</v>
      </c>
      <c r="C8" s="278">
        <v>19152</v>
      </c>
      <c r="D8" s="279">
        <v>-38792</v>
      </c>
      <c r="E8" s="210"/>
    </row>
    <row r="9" spans="1:6" s="216" customFormat="1" ht="15.75">
      <c r="A9" s="214" t="s">
        <v>137</v>
      </c>
      <c r="B9" s="215" t="s">
        <v>138</v>
      </c>
      <c r="C9" s="280">
        <v>20416</v>
      </c>
      <c r="D9" s="280">
        <v>20702</v>
      </c>
      <c r="E9" s="210"/>
      <c r="F9" s="212"/>
    </row>
    <row r="10" spans="1:6" s="216" customFormat="1" ht="15.75">
      <c r="A10" s="214" t="s">
        <v>139</v>
      </c>
      <c r="B10" s="215" t="s">
        <v>140</v>
      </c>
      <c r="C10" s="280">
        <v>-24756</v>
      </c>
      <c r="D10" s="280">
        <v>3289</v>
      </c>
      <c r="E10" s="210"/>
      <c r="F10" s="212"/>
    </row>
    <row r="11" spans="1:6" s="216" customFormat="1" ht="15.75">
      <c r="A11" s="214" t="s">
        <v>141</v>
      </c>
      <c r="B11" s="215" t="s">
        <v>142</v>
      </c>
      <c r="C11" s="280">
        <v>23492</v>
      </c>
      <c r="D11" s="280">
        <v>-62783</v>
      </c>
      <c r="E11" s="210"/>
      <c r="F11" s="212"/>
    </row>
    <row r="12" spans="1:5" s="213" customFormat="1" ht="15.75">
      <c r="A12" s="208">
        <v>3</v>
      </c>
      <c r="B12" s="205" t="s">
        <v>143</v>
      </c>
      <c r="C12" s="278">
        <v>19152</v>
      </c>
      <c r="D12" s="279">
        <v>-38792</v>
      </c>
      <c r="E12" s="210"/>
    </row>
    <row r="13" spans="1:5" s="213" customFormat="1" ht="15.75">
      <c r="A13" s="208">
        <v>4</v>
      </c>
      <c r="B13" s="205" t="s">
        <v>144</v>
      </c>
      <c r="C13" s="279">
        <v>0</v>
      </c>
      <c r="D13" s="279">
        <v>0</v>
      </c>
      <c r="E13" s="210"/>
    </row>
    <row r="14" spans="1:6" s="216" customFormat="1" ht="15.75">
      <c r="A14" s="214" t="s">
        <v>137</v>
      </c>
      <c r="B14" s="215" t="s">
        <v>145</v>
      </c>
      <c r="C14" s="280">
        <v>0</v>
      </c>
      <c r="D14" s="280">
        <v>0</v>
      </c>
      <c r="E14" s="210"/>
      <c r="F14" s="213"/>
    </row>
    <row r="15" spans="1:6" s="216" customFormat="1" ht="15.75">
      <c r="A15" s="214" t="s">
        <v>139</v>
      </c>
      <c r="B15" s="215" t="s">
        <v>146</v>
      </c>
      <c r="C15" s="280">
        <v>0</v>
      </c>
      <c r="D15" s="280">
        <v>0</v>
      </c>
      <c r="E15" s="210"/>
      <c r="F15" s="213"/>
    </row>
    <row r="16" spans="1:6" s="216" customFormat="1" ht="15.75">
      <c r="A16" s="214" t="s">
        <v>141</v>
      </c>
      <c r="B16" s="215" t="s">
        <v>147</v>
      </c>
      <c r="C16" s="280">
        <v>0</v>
      </c>
      <c r="D16" s="280">
        <v>0</v>
      </c>
      <c r="E16" s="210"/>
      <c r="F16" s="213"/>
    </row>
    <row r="17" spans="1:6" s="213" customFormat="1" ht="15.75">
      <c r="A17" s="208">
        <v>5</v>
      </c>
      <c r="B17" s="205" t="s">
        <v>148</v>
      </c>
      <c r="C17" s="278">
        <v>13756</v>
      </c>
      <c r="D17" s="278">
        <v>-11710</v>
      </c>
      <c r="E17" s="210"/>
      <c r="F17" s="218"/>
    </row>
    <row r="18" spans="1:6" s="216" customFormat="1" ht="15.75">
      <c r="A18" s="214" t="s">
        <v>137</v>
      </c>
      <c r="B18" s="215" t="s">
        <v>149</v>
      </c>
      <c r="C18" s="281">
        <v>105976</v>
      </c>
      <c r="D18" s="279">
        <v>98524</v>
      </c>
      <c r="E18" s="209"/>
      <c r="F18" s="212"/>
    </row>
    <row r="19" spans="1:6" s="216" customFormat="1" ht="15.75">
      <c r="A19" s="214" t="s">
        <v>139</v>
      </c>
      <c r="B19" s="215" t="s">
        <v>150</v>
      </c>
      <c r="C19" s="281">
        <v>-92220</v>
      </c>
      <c r="D19" s="279">
        <v>-110234</v>
      </c>
      <c r="E19" s="209"/>
      <c r="F19" s="212"/>
    </row>
    <row r="20" spans="1:5" s="213" customFormat="1" ht="15.75">
      <c r="A20" s="208">
        <v>6</v>
      </c>
      <c r="B20" s="205" t="s">
        <v>151</v>
      </c>
      <c r="C20" s="278">
        <v>32908</v>
      </c>
      <c r="D20" s="278">
        <v>-50502</v>
      </c>
      <c r="E20" s="209"/>
    </row>
    <row r="21" spans="1:6" s="213" customFormat="1" ht="15.75">
      <c r="A21" s="208">
        <v>7</v>
      </c>
      <c r="B21" s="205" t="s">
        <v>152</v>
      </c>
      <c r="C21" s="278">
        <v>1066406</v>
      </c>
      <c r="D21" s="279">
        <v>1033498</v>
      </c>
      <c r="E21" s="210"/>
      <c r="F21" s="217"/>
    </row>
    <row r="22" spans="1:6" s="213" customFormat="1" ht="15.75">
      <c r="A22" s="208">
        <v>8</v>
      </c>
      <c r="B22" s="205" t="s">
        <v>153</v>
      </c>
      <c r="C22" s="278">
        <v>1050099</v>
      </c>
      <c r="D22" s="279">
        <v>1070389</v>
      </c>
      <c r="E22" s="210"/>
      <c r="F22" s="219"/>
    </row>
    <row r="23" spans="1:6" s="211" customFormat="1" ht="18.75">
      <c r="A23" s="208" t="s">
        <v>45</v>
      </c>
      <c r="B23" s="205" t="s">
        <v>154</v>
      </c>
      <c r="C23" s="198">
        <v>41877.342</v>
      </c>
      <c r="D23" s="196">
        <v>-42890.786</v>
      </c>
      <c r="F23" s="220"/>
    </row>
    <row r="24" spans="1:5" s="213" customFormat="1" ht="15.75">
      <c r="A24" s="208">
        <v>1</v>
      </c>
      <c r="B24" s="205" t="s">
        <v>155</v>
      </c>
      <c r="C24" s="196">
        <v>41877.342</v>
      </c>
      <c r="D24" s="196">
        <v>-42890.786</v>
      </c>
      <c r="E24" s="210"/>
    </row>
    <row r="25" spans="1:6" s="216" customFormat="1" ht="15.75">
      <c r="A25" s="214" t="s">
        <v>137</v>
      </c>
      <c r="B25" s="215" t="s">
        <v>156</v>
      </c>
      <c r="C25" s="196">
        <v>352564.399</v>
      </c>
      <c r="D25" s="196">
        <v>324722.067</v>
      </c>
      <c r="E25" s="210"/>
      <c r="F25" s="213"/>
    </row>
    <row r="26" spans="1:6" s="216" customFormat="1" ht="15.75">
      <c r="A26" s="214"/>
      <c r="B26" s="215" t="s">
        <v>179</v>
      </c>
      <c r="C26" s="179">
        <v>42586.421</v>
      </c>
      <c r="D26" s="195">
        <v>41925.75</v>
      </c>
      <c r="E26" s="210"/>
      <c r="F26" s="213"/>
    </row>
    <row r="27" spans="1:6" s="216" customFormat="1" ht="15.75">
      <c r="A27" s="214"/>
      <c r="B27" s="215" t="s">
        <v>115</v>
      </c>
      <c r="C27" s="179">
        <v>154715.173</v>
      </c>
      <c r="D27" s="195">
        <v>89319.271</v>
      </c>
      <c r="E27" s="210"/>
      <c r="F27" s="213"/>
    </row>
    <row r="28" spans="1:6" s="216" customFormat="1" ht="15.75">
      <c r="A28" s="214"/>
      <c r="B28" s="215" t="s">
        <v>192</v>
      </c>
      <c r="C28" s="179">
        <v>31547.096</v>
      </c>
      <c r="D28" s="195">
        <v>24121.579</v>
      </c>
      <c r="E28" s="210"/>
      <c r="F28" s="213"/>
    </row>
    <row r="29" spans="1:6" s="216" customFormat="1" ht="15.75">
      <c r="A29" s="214"/>
      <c r="B29" s="215" t="s">
        <v>114</v>
      </c>
      <c r="C29" s="179">
        <v>123639.281</v>
      </c>
      <c r="D29" s="195">
        <v>165912.868</v>
      </c>
      <c r="E29" s="210"/>
      <c r="F29" s="213"/>
    </row>
    <row r="30" spans="1:6" s="216" customFormat="1" ht="15.75">
      <c r="A30" s="214"/>
      <c r="B30" s="215" t="s">
        <v>103</v>
      </c>
      <c r="C30" s="179">
        <v>76.428</v>
      </c>
      <c r="D30" s="195">
        <v>3442.599</v>
      </c>
      <c r="E30" s="210"/>
      <c r="F30" s="213"/>
    </row>
    <row r="31" spans="1:6" s="216" customFormat="1" ht="15.75">
      <c r="A31" s="214" t="s">
        <v>139</v>
      </c>
      <c r="B31" s="215" t="s">
        <v>157</v>
      </c>
      <c r="C31" s="196">
        <v>310687.057</v>
      </c>
      <c r="D31" s="196">
        <v>367612.853</v>
      </c>
      <c r="E31" s="210"/>
      <c r="F31" s="213"/>
    </row>
    <row r="32" spans="1:6" s="216" customFormat="1" ht="15.75">
      <c r="A32" s="214"/>
      <c r="B32" s="215" t="s">
        <v>179</v>
      </c>
      <c r="C32" s="179">
        <v>113239.581</v>
      </c>
      <c r="D32" s="195">
        <v>196648.817</v>
      </c>
      <c r="E32" s="210"/>
      <c r="F32" s="213"/>
    </row>
    <row r="33" spans="1:6" s="216" customFormat="1" ht="15.75">
      <c r="A33" s="214"/>
      <c r="B33" s="215" t="s">
        <v>115</v>
      </c>
      <c r="C33" s="179">
        <v>127835.829</v>
      </c>
      <c r="D33" s="195">
        <v>90655.225</v>
      </c>
      <c r="E33" s="210"/>
      <c r="F33" s="213"/>
    </row>
    <row r="34" spans="1:6" s="216" customFormat="1" ht="15.75">
      <c r="A34" s="214"/>
      <c r="B34" s="215" t="s">
        <v>192</v>
      </c>
      <c r="C34" s="179">
        <v>7138.246</v>
      </c>
      <c r="D34" s="195">
        <v>6197.106</v>
      </c>
      <c r="E34" s="210"/>
      <c r="F34" s="213"/>
    </row>
    <row r="35" spans="1:6" s="216" customFormat="1" ht="15.75">
      <c r="A35" s="214"/>
      <c r="B35" s="215" t="s">
        <v>114</v>
      </c>
      <c r="C35" s="179">
        <v>60536.817</v>
      </c>
      <c r="D35" s="195">
        <v>65938.252</v>
      </c>
      <c r="E35" s="210"/>
      <c r="F35" s="213"/>
    </row>
    <row r="36" spans="1:6" s="216" customFormat="1" ht="15.75">
      <c r="A36" s="214"/>
      <c r="B36" s="215" t="s">
        <v>103</v>
      </c>
      <c r="C36" s="179">
        <v>1936.584</v>
      </c>
      <c r="D36" s="195">
        <v>8173.453</v>
      </c>
      <c r="E36" s="210"/>
      <c r="F36" s="213"/>
    </row>
    <row r="37" spans="1:6" s="216" customFormat="1" ht="15.75">
      <c r="A37" s="214" t="s">
        <v>141</v>
      </c>
      <c r="B37" s="215" t="s">
        <v>158</v>
      </c>
      <c r="C37" s="222">
        <v>41877.342</v>
      </c>
      <c r="D37" s="222">
        <v>-42890.786</v>
      </c>
      <c r="E37" s="210"/>
      <c r="F37" s="213"/>
    </row>
    <row r="38" spans="1:6" s="216" customFormat="1" ht="15.75">
      <c r="A38" s="214"/>
      <c r="B38" s="215" t="s">
        <v>179</v>
      </c>
      <c r="C38" s="195">
        <v>-70653.16</v>
      </c>
      <c r="D38" s="195">
        <v>-154723.067</v>
      </c>
      <c r="E38" s="210"/>
      <c r="F38" s="213"/>
    </row>
    <row r="39" spans="1:6" s="216" customFormat="1" ht="15.75">
      <c r="A39" s="214"/>
      <c r="B39" s="215" t="s">
        <v>115</v>
      </c>
      <c r="C39" s="179">
        <v>26879.344</v>
      </c>
      <c r="D39" s="195">
        <v>-1335.954</v>
      </c>
      <c r="E39" s="210"/>
      <c r="F39" s="213"/>
    </row>
    <row r="40" spans="1:6" s="216" customFormat="1" ht="15.75">
      <c r="A40" s="214"/>
      <c r="B40" s="215" t="s">
        <v>192</v>
      </c>
      <c r="C40" s="195">
        <v>24408.85</v>
      </c>
      <c r="D40" s="195">
        <v>17924.473</v>
      </c>
      <c r="E40" s="210"/>
      <c r="F40" s="213"/>
    </row>
    <row r="41" spans="1:6" s="216" customFormat="1" ht="15.75">
      <c r="A41" s="214"/>
      <c r="B41" s="215" t="s">
        <v>114</v>
      </c>
      <c r="C41" s="179">
        <v>63102.464</v>
      </c>
      <c r="D41" s="195">
        <v>99974.616</v>
      </c>
      <c r="E41" s="210"/>
      <c r="F41" s="213"/>
    </row>
    <row r="42" spans="1:6" s="216" customFormat="1" ht="15.75">
      <c r="A42" s="214"/>
      <c r="B42" s="215" t="s">
        <v>103</v>
      </c>
      <c r="C42" s="195">
        <v>-1860.156</v>
      </c>
      <c r="D42" s="195">
        <v>-4730.854</v>
      </c>
      <c r="E42" s="210"/>
      <c r="F42" s="213"/>
    </row>
    <row r="43" spans="1:5" s="213" customFormat="1" ht="15.75">
      <c r="A43" s="208">
        <v>2</v>
      </c>
      <c r="B43" s="205" t="s">
        <v>159</v>
      </c>
      <c r="C43" s="196">
        <v>3490460.753</v>
      </c>
      <c r="D43" s="196">
        <v>3448583.411</v>
      </c>
      <c r="E43" s="223"/>
    </row>
    <row r="44" spans="1:6" s="216" customFormat="1" ht="15.75">
      <c r="A44" s="214" t="s">
        <v>137</v>
      </c>
      <c r="B44" s="215" t="s">
        <v>156</v>
      </c>
      <c r="C44" s="196">
        <v>20085799.822</v>
      </c>
      <c r="D44" s="196">
        <v>19733235.423</v>
      </c>
      <c r="F44" s="224"/>
    </row>
    <row r="45" spans="1:6" s="216" customFormat="1" ht="15.75">
      <c r="A45" s="214"/>
      <c r="B45" s="215" t="s">
        <v>179</v>
      </c>
      <c r="C45" s="179">
        <v>15044308.102</v>
      </c>
      <c r="D45" s="195">
        <v>15001721.681</v>
      </c>
      <c r="E45" s="223"/>
      <c r="F45" s="224"/>
    </row>
    <row r="46" spans="1:6" s="216" customFormat="1" ht="15.75">
      <c r="A46" s="214"/>
      <c r="B46" s="215" t="s">
        <v>115</v>
      </c>
      <c r="C46" s="179">
        <v>2975569.881</v>
      </c>
      <c r="D46" s="195">
        <v>2820854.708</v>
      </c>
      <c r="E46" s="223"/>
      <c r="F46" s="225"/>
    </row>
    <row r="47" spans="1:6" s="216" customFormat="1" ht="15.75">
      <c r="A47" s="214"/>
      <c r="B47" s="215" t="s">
        <v>192</v>
      </c>
      <c r="C47" s="179">
        <v>189820.802</v>
      </c>
      <c r="D47" s="195">
        <v>158273.706</v>
      </c>
      <c r="E47" s="223"/>
      <c r="F47" s="224"/>
    </row>
    <row r="48" spans="1:6" s="216" customFormat="1" ht="15.75">
      <c r="A48" s="214"/>
      <c r="B48" s="215" t="s">
        <v>114</v>
      </c>
      <c r="C48" s="179">
        <v>1724528.87</v>
      </c>
      <c r="D48" s="195">
        <v>1600889.589</v>
      </c>
      <c r="E48" s="223"/>
      <c r="F48" s="224"/>
    </row>
    <row r="49" spans="1:6" s="216" customFormat="1" ht="15.75">
      <c r="A49" s="214"/>
      <c r="B49" s="215" t="s">
        <v>103</v>
      </c>
      <c r="C49" s="179">
        <v>151572.167</v>
      </c>
      <c r="D49" s="195">
        <v>151495.739</v>
      </c>
      <c r="E49" s="223"/>
      <c r="F49" s="224"/>
    </row>
    <row r="50" spans="1:6" s="216" customFormat="1" ht="15.75">
      <c r="A50" s="214" t="s">
        <v>139</v>
      </c>
      <c r="B50" s="215" t="s">
        <v>157</v>
      </c>
      <c r="C50" s="197">
        <v>16595339.069</v>
      </c>
      <c r="D50" s="197">
        <v>16284652.012</v>
      </c>
      <c r="F50" s="224"/>
    </row>
    <row r="51" spans="1:6" s="216" customFormat="1" ht="15.75">
      <c r="A51" s="214"/>
      <c r="B51" s="226" t="s">
        <v>179</v>
      </c>
      <c r="C51" s="179">
        <v>14697901.991</v>
      </c>
      <c r="D51" s="195">
        <v>14584662.41</v>
      </c>
      <c r="E51" s="223"/>
      <c r="F51" s="213"/>
    </row>
    <row r="52" spans="1:6" s="216" customFormat="1" ht="15.75">
      <c r="A52" s="214"/>
      <c r="B52" s="226" t="s">
        <v>115</v>
      </c>
      <c r="C52" s="179">
        <v>1175337.875</v>
      </c>
      <c r="D52" s="195">
        <v>1047502.046</v>
      </c>
      <c r="E52" s="223"/>
      <c r="F52" s="213"/>
    </row>
    <row r="53" spans="1:6" s="216" customFormat="1" ht="15.75">
      <c r="A53" s="214"/>
      <c r="B53" s="215" t="s">
        <v>192</v>
      </c>
      <c r="C53" s="179">
        <v>16873.06</v>
      </c>
      <c r="D53" s="195">
        <v>9734.814</v>
      </c>
      <c r="E53" s="210"/>
      <c r="F53" s="213"/>
    </row>
    <row r="54" spans="1:6" s="216" customFormat="1" ht="15.75">
      <c r="A54" s="214"/>
      <c r="B54" s="226" t="s">
        <v>114</v>
      </c>
      <c r="C54" s="179">
        <v>565566.118</v>
      </c>
      <c r="D54" s="195">
        <v>505029.301</v>
      </c>
      <c r="E54" s="210"/>
      <c r="F54" s="227"/>
    </row>
    <row r="55" spans="1:6" s="216" customFormat="1" ht="15.75">
      <c r="A55" s="214"/>
      <c r="B55" s="226" t="s">
        <v>103</v>
      </c>
      <c r="C55" s="179">
        <v>139660.025</v>
      </c>
      <c r="D55" s="195">
        <v>137723.441</v>
      </c>
      <c r="E55" s="210"/>
      <c r="F55" s="213"/>
    </row>
    <row r="56" spans="1:6" s="216" customFormat="1" ht="15.75">
      <c r="A56" s="214" t="s">
        <v>141</v>
      </c>
      <c r="B56" s="226" t="s">
        <v>158</v>
      </c>
      <c r="C56" s="197">
        <v>3490460.753</v>
      </c>
      <c r="D56" s="197">
        <v>3448583.411</v>
      </c>
      <c r="E56" s="228"/>
      <c r="F56" s="227"/>
    </row>
    <row r="57" spans="1:6" s="216" customFormat="1" ht="15.75">
      <c r="A57" s="214"/>
      <c r="B57" s="226" t="s">
        <v>179</v>
      </c>
      <c r="C57" s="179">
        <v>346406.111</v>
      </c>
      <c r="D57" s="179">
        <v>417059.271</v>
      </c>
      <c r="E57" s="210"/>
      <c r="F57" s="221"/>
    </row>
    <row r="58" spans="1:6" s="216" customFormat="1" ht="15.75">
      <c r="A58" s="214"/>
      <c r="B58" s="226" t="s">
        <v>115</v>
      </c>
      <c r="C58" s="179">
        <v>1800232.006</v>
      </c>
      <c r="D58" s="179">
        <v>1773352.662</v>
      </c>
      <c r="E58" s="210"/>
      <c r="F58" s="221"/>
    </row>
    <row r="59" spans="1:6" s="216" customFormat="1" ht="15.75">
      <c r="A59" s="214"/>
      <c r="B59" s="215" t="s">
        <v>192</v>
      </c>
      <c r="C59" s="179">
        <v>172947.742</v>
      </c>
      <c r="D59" s="179">
        <v>148538.892</v>
      </c>
      <c r="E59" s="228"/>
      <c r="F59" s="221"/>
    </row>
    <row r="60" spans="1:6" s="216" customFormat="1" ht="15.75">
      <c r="A60" s="214"/>
      <c r="B60" s="226" t="s">
        <v>114</v>
      </c>
      <c r="C60" s="179">
        <v>1158962.752</v>
      </c>
      <c r="D60" s="179">
        <v>1095860.288</v>
      </c>
      <c r="E60" s="228"/>
      <c r="F60" s="221"/>
    </row>
    <row r="61" spans="1:6" s="216" customFormat="1" ht="15.75">
      <c r="A61" s="214"/>
      <c r="B61" s="226" t="s">
        <v>103</v>
      </c>
      <c r="C61" s="179">
        <v>11912.142</v>
      </c>
      <c r="D61" s="179">
        <v>13772.298</v>
      </c>
      <c r="E61" s="228"/>
      <c r="F61" s="221"/>
    </row>
    <row r="62" spans="1:6" s="216" customFormat="1" ht="15.75">
      <c r="A62" s="266">
        <v>3</v>
      </c>
      <c r="B62" s="267" t="s">
        <v>239</v>
      </c>
      <c r="C62" s="268" t="s">
        <v>238</v>
      </c>
      <c r="D62" s="268" t="s">
        <v>238</v>
      </c>
      <c r="E62" s="228"/>
      <c r="F62" s="221"/>
    </row>
    <row r="63" spans="1:6" s="211" customFormat="1" ht="18.75">
      <c r="A63" s="208" t="s">
        <v>47</v>
      </c>
      <c r="B63" s="229" t="s">
        <v>160</v>
      </c>
      <c r="C63" s="230">
        <v>0.0195</v>
      </c>
      <c r="D63" s="230">
        <v>-0.0347</v>
      </c>
      <c r="F63" s="220"/>
    </row>
    <row r="64" spans="1:6" s="213" customFormat="1" ht="15.75">
      <c r="A64" s="208">
        <v>1</v>
      </c>
      <c r="B64" s="229" t="s">
        <v>161</v>
      </c>
      <c r="C64" s="231">
        <v>299.69</v>
      </c>
      <c r="D64" s="231">
        <v>310.47</v>
      </c>
      <c r="E64" s="228"/>
      <c r="F64" s="227"/>
    </row>
    <row r="65" spans="1:6" s="216" customFormat="1" ht="15.75">
      <c r="A65" s="214"/>
      <c r="B65" s="226" t="s">
        <v>179</v>
      </c>
      <c r="C65" s="180">
        <v>278.49</v>
      </c>
      <c r="D65" s="180">
        <v>292.52</v>
      </c>
      <c r="E65" s="210"/>
      <c r="F65" s="227"/>
    </row>
    <row r="66" spans="1:6" s="216" customFormat="1" ht="15.75">
      <c r="A66" s="214"/>
      <c r="B66" s="215" t="s">
        <v>115</v>
      </c>
      <c r="C66" s="180">
        <v>311.99</v>
      </c>
      <c r="D66" s="180">
        <v>323.42</v>
      </c>
      <c r="E66" s="210"/>
      <c r="F66" s="227"/>
    </row>
    <row r="67" spans="1:6" s="216" customFormat="1" ht="15.75">
      <c r="A67" s="214"/>
      <c r="B67" s="215" t="s">
        <v>192</v>
      </c>
      <c r="C67" s="180">
        <v>288.57</v>
      </c>
      <c r="D67" s="232">
        <v>297.48</v>
      </c>
      <c r="E67" s="210"/>
      <c r="F67" s="227"/>
    </row>
    <row r="68" spans="1:6" s="216" customFormat="1" ht="15.75">
      <c r="A68" s="214"/>
      <c r="B68" s="215" t="s">
        <v>114</v>
      </c>
      <c r="C68" s="180">
        <v>289.26</v>
      </c>
      <c r="D68" s="233">
        <v>299.25</v>
      </c>
      <c r="E68" s="210"/>
      <c r="F68" s="213"/>
    </row>
    <row r="69" spans="1:6" s="216" customFormat="1" ht="15.75">
      <c r="A69" s="214"/>
      <c r="B69" s="215" t="s">
        <v>103</v>
      </c>
      <c r="C69" s="180">
        <v>306.55</v>
      </c>
      <c r="D69" s="232">
        <v>318.75</v>
      </c>
      <c r="E69" s="210"/>
      <c r="F69" s="227"/>
    </row>
    <row r="70" spans="1:5" s="213" customFormat="1" ht="15.75">
      <c r="A70" s="208">
        <v>2</v>
      </c>
      <c r="B70" s="205" t="s">
        <v>162</v>
      </c>
      <c r="C70" s="231">
        <v>305.52</v>
      </c>
      <c r="D70" s="231">
        <v>299.69</v>
      </c>
      <c r="E70" s="210"/>
    </row>
    <row r="71" spans="1:6" s="216" customFormat="1" ht="15.75">
      <c r="A71" s="214"/>
      <c r="B71" s="215" t="s">
        <v>179</v>
      </c>
      <c r="C71" s="180">
        <v>280.03</v>
      </c>
      <c r="D71" s="180">
        <v>278.49</v>
      </c>
      <c r="E71" s="210"/>
      <c r="F71" s="213"/>
    </row>
    <row r="72" spans="1:6" s="216" customFormat="1" ht="15.75">
      <c r="A72" s="214"/>
      <c r="B72" s="215" t="s">
        <v>115</v>
      </c>
      <c r="C72" s="180">
        <v>317.89</v>
      </c>
      <c r="D72" s="180">
        <v>311.99</v>
      </c>
      <c r="E72" s="210"/>
      <c r="F72" s="213"/>
    </row>
    <row r="73" spans="1:6" s="216" customFormat="1" ht="15.75">
      <c r="A73" s="214"/>
      <c r="B73" s="215" t="s">
        <v>192</v>
      </c>
      <c r="C73" s="180">
        <v>295.68</v>
      </c>
      <c r="D73" s="180">
        <v>288.57</v>
      </c>
      <c r="E73" s="210"/>
      <c r="F73" s="213"/>
    </row>
    <row r="74" spans="1:6" s="216" customFormat="1" ht="15.75">
      <c r="A74" s="214"/>
      <c r="B74" s="215" t="s">
        <v>114</v>
      </c>
      <c r="C74" s="233">
        <v>295.33</v>
      </c>
      <c r="D74" s="233">
        <v>289.26</v>
      </c>
      <c r="E74" s="210"/>
      <c r="F74" s="213"/>
    </row>
    <row r="75" spans="1:6" s="216" customFormat="1" ht="15.75">
      <c r="A75" s="214"/>
      <c r="B75" s="215" t="s">
        <v>103</v>
      </c>
      <c r="C75" s="180">
        <v>311.39</v>
      </c>
      <c r="D75" s="180">
        <v>306.55</v>
      </c>
      <c r="E75" s="210"/>
      <c r="F75" s="213"/>
    </row>
    <row r="76" spans="1:5" s="213" customFormat="1" ht="31.5">
      <c r="A76" s="208">
        <v>3</v>
      </c>
      <c r="B76" s="205" t="s">
        <v>185</v>
      </c>
      <c r="C76" s="230">
        <v>0.0195</v>
      </c>
      <c r="D76" s="230">
        <v>-0.0347</v>
      </c>
      <c r="E76" s="210"/>
    </row>
    <row r="77" spans="1:6" s="216" customFormat="1" ht="15.75">
      <c r="A77" s="214"/>
      <c r="B77" s="215" t="s">
        <v>179</v>
      </c>
      <c r="C77" s="230">
        <v>0.0055</v>
      </c>
      <c r="D77" s="230">
        <v>-0.048</v>
      </c>
      <c r="E77" s="210"/>
      <c r="F77" s="213"/>
    </row>
    <row r="78" spans="1:6" s="216" customFormat="1" ht="15.75">
      <c r="A78" s="214"/>
      <c r="B78" s="215" t="s">
        <v>115</v>
      </c>
      <c r="C78" s="230">
        <v>0.0189</v>
      </c>
      <c r="D78" s="230">
        <v>-0.0353</v>
      </c>
      <c r="E78" s="210"/>
      <c r="F78" s="213"/>
    </row>
    <row r="79" spans="1:6" s="216" customFormat="1" ht="15.75">
      <c r="A79" s="214"/>
      <c r="B79" s="215" t="s">
        <v>192</v>
      </c>
      <c r="C79" s="230">
        <v>0.0246</v>
      </c>
      <c r="D79" s="230">
        <v>-0.03</v>
      </c>
      <c r="E79" s="210"/>
      <c r="F79" s="213"/>
    </row>
    <row r="80" spans="1:6" s="216" customFormat="1" ht="15.75">
      <c r="A80" s="214"/>
      <c r="B80" s="215" t="s">
        <v>114</v>
      </c>
      <c r="C80" s="230">
        <v>0.021</v>
      </c>
      <c r="D80" s="234">
        <v>-0.0334</v>
      </c>
      <c r="E80" s="210"/>
      <c r="F80" s="213"/>
    </row>
    <row r="81" spans="1:6" s="216" customFormat="1" ht="15.75">
      <c r="A81" s="214"/>
      <c r="B81" s="215" t="s">
        <v>103</v>
      </c>
      <c r="C81" s="230">
        <v>0.0158</v>
      </c>
      <c r="D81" s="230">
        <v>-0.0383</v>
      </c>
      <c r="E81" s="210"/>
      <c r="F81" s="213"/>
    </row>
    <row r="82" spans="1:5" s="213" customFormat="1" ht="15.75">
      <c r="A82" s="208">
        <v>4</v>
      </c>
      <c r="B82" s="205" t="s">
        <v>163</v>
      </c>
      <c r="C82" s="231">
        <v>272.15</v>
      </c>
      <c r="D82" s="231">
        <v>274.55</v>
      </c>
      <c r="E82" s="210"/>
    </row>
    <row r="83" spans="1:6" s="216" customFormat="1" ht="15.75">
      <c r="A83" s="214"/>
      <c r="B83" s="215" t="s">
        <v>179</v>
      </c>
      <c r="C83" s="180">
        <v>272.15</v>
      </c>
      <c r="D83" s="180">
        <v>274.55</v>
      </c>
      <c r="E83" s="210"/>
      <c r="F83" s="213"/>
    </row>
    <row r="84" spans="1:6" s="216" customFormat="1" ht="15.75">
      <c r="A84" s="214"/>
      <c r="B84" s="215" t="s">
        <v>164</v>
      </c>
      <c r="C84" s="235">
        <v>42389</v>
      </c>
      <c r="D84" s="235">
        <v>42352</v>
      </c>
      <c r="E84" s="210"/>
      <c r="F84" s="213"/>
    </row>
    <row r="85" spans="1:6" s="216" customFormat="1" ht="15.75">
      <c r="A85" s="214"/>
      <c r="B85" s="215" t="s">
        <v>115</v>
      </c>
      <c r="C85" s="180">
        <v>305.11</v>
      </c>
      <c r="D85" s="180">
        <v>307.4</v>
      </c>
      <c r="E85" s="210"/>
      <c r="F85" s="213"/>
    </row>
    <row r="86" spans="1:6" s="216" customFormat="1" ht="15.75">
      <c r="A86" s="214"/>
      <c r="B86" s="215" t="s">
        <v>164</v>
      </c>
      <c r="C86" s="235">
        <v>42389</v>
      </c>
      <c r="D86" s="235">
        <v>42352</v>
      </c>
      <c r="E86" s="210"/>
      <c r="F86" s="236"/>
    </row>
    <row r="87" spans="1:6" s="216" customFormat="1" ht="15.75">
      <c r="A87" s="214"/>
      <c r="B87" s="215" t="s">
        <v>192</v>
      </c>
      <c r="C87" s="180">
        <v>282.29</v>
      </c>
      <c r="D87" s="180">
        <v>284.24</v>
      </c>
      <c r="E87" s="210"/>
      <c r="F87" s="213"/>
    </row>
    <row r="88" spans="1:6" s="216" customFormat="1" ht="15.75">
      <c r="A88" s="214"/>
      <c r="B88" s="215" t="s">
        <v>164</v>
      </c>
      <c r="C88" s="235">
        <v>42389</v>
      </c>
      <c r="D88" s="235">
        <v>42352</v>
      </c>
      <c r="E88" s="210"/>
      <c r="F88" s="213"/>
    </row>
    <row r="89" spans="1:6" s="216" customFormat="1" ht="15.75">
      <c r="A89" s="214"/>
      <c r="B89" s="215" t="s">
        <v>114</v>
      </c>
      <c r="C89" s="237">
        <v>282.91</v>
      </c>
      <c r="D89" s="180">
        <v>284.97</v>
      </c>
      <c r="E89" s="210"/>
      <c r="F89" s="213"/>
    </row>
    <row r="90" spans="1:6" s="216" customFormat="1" ht="15.75">
      <c r="A90" s="214"/>
      <c r="B90" s="215" t="s">
        <v>164</v>
      </c>
      <c r="C90" s="235">
        <v>42389</v>
      </c>
      <c r="D90" s="235">
        <v>42352</v>
      </c>
      <c r="E90" s="210"/>
      <c r="F90" s="213"/>
    </row>
    <row r="91" spans="1:6" s="216" customFormat="1" ht="15.75">
      <c r="A91" s="214"/>
      <c r="B91" s="215" t="s">
        <v>103</v>
      </c>
      <c r="C91" s="180">
        <v>299.74</v>
      </c>
      <c r="D91" s="180">
        <v>302.07</v>
      </c>
      <c r="E91" s="210"/>
      <c r="F91" s="213"/>
    </row>
    <row r="92" spans="1:6" s="216" customFormat="1" ht="15.75">
      <c r="A92" s="214"/>
      <c r="B92" s="215" t="s">
        <v>164</v>
      </c>
      <c r="C92" s="235">
        <v>42389</v>
      </c>
      <c r="D92" s="235">
        <v>42352</v>
      </c>
      <c r="E92" s="210"/>
      <c r="F92" s="213"/>
    </row>
    <row r="93" spans="1:5" s="213" customFormat="1" ht="15.75">
      <c r="A93" s="208">
        <v>5</v>
      </c>
      <c r="B93" s="205" t="s">
        <v>165</v>
      </c>
      <c r="C93" s="231">
        <v>320.13</v>
      </c>
      <c r="D93" s="231">
        <v>330.82</v>
      </c>
      <c r="E93" s="210"/>
    </row>
    <row r="94" spans="1:6" s="216" customFormat="1" ht="15.75">
      <c r="A94" s="214"/>
      <c r="B94" s="215" t="s">
        <v>179</v>
      </c>
      <c r="C94" s="180">
        <v>283.41</v>
      </c>
      <c r="D94" s="180">
        <v>297.83</v>
      </c>
      <c r="E94" s="210"/>
      <c r="F94" s="213"/>
    </row>
    <row r="95" spans="1:6" s="216" customFormat="1" ht="15.75">
      <c r="A95" s="214"/>
      <c r="B95" s="215" t="s">
        <v>164</v>
      </c>
      <c r="C95" s="235">
        <v>42464</v>
      </c>
      <c r="D95" s="235">
        <v>42132</v>
      </c>
      <c r="E95" s="210"/>
      <c r="F95" s="213"/>
    </row>
    <row r="96" spans="1:6" s="216" customFormat="1" ht="15.75">
      <c r="A96" s="214"/>
      <c r="B96" s="215" t="s">
        <v>115</v>
      </c>
      <c r="C96" s="180">
        <v>320.13</v>
      </c>
      <c r="D96" s="180">
        <v>330.82</v>
      </c>
      <c r="E96" s="210"/>
      <c r="F96" s="213"/>
    </row>
    <row r="97" spans="1:6" s="216" customFormat="1" ht="15.75">
      <c r="A97" s="214"/>
      <c r="B97" s="215" t="s">
        <v>164</v>
      </c>
      <c r="C97" s="235">
        <v>42620</v>
      </c>
      <c r="D97" s="235">
        <v>42132</v>
      </c>
      <c r="E97" s="210"/>
      <c r="F97" s="213"/>
    </row>
    <row r="98" spans="1:6" s="216" customFormat="1" ht="15" customHeight="1">
      <c r="A98" s="214"/>
      <c r="B98" s="215" t="s">
        <v>192</v>
      </c>
      <c r="C98" s="180">
        <v>297.24</v>
      </c>
      <c r="D98" s="180">
        <v>304.88</v>
      </c>
      <c r="E98" s="210"/>
      <c r="F98" s="213"/>
    </row>
    <row r="99" spans="1:6" s="216" customFormat="1" ht="15" customHeight="1">
      <c r="A99" s="214"/>
      <c r="B99" s="215" t="s">
        <v>164</v>
      </c>
      <c r="C99" s="235">
        <v>42620</v>
      </c>
      <c r="D99" s="235">
        <v>42132</v>
      </c>
      <c r="E99" s="210"/>
      <c r="F99" s="213"/>
    </row>
    <row r="100" spans="1:6" s="216" customFormat="1" ht="15.75">
      <c r="A100" s="214"/>
      <c r="B100" s="215" t="s">
        <v>114</v>
      </c>
      <c r="C100" s="180">
        <v>297.22</v>
      </c>
      <c r="D100" s="180">
        <v>306.31</v>
      </c>
      <c r="E100" s="210"/>
      <c r="F100" s="213"/>
    </row>
    <row r="101" spans="1:6" s="216" customFormat="1" ht="15.75">
      <c r="A101" s="214"/>
      <c r="B101" s="215" t="s">
        <v>164</v>
      </c>
      <c r="C101" s="235">
        <v>42620</v>
      </c>
      <c r="D101" s="235">
        <v>42132</v>
      </c>
      <c r="E101" s="210"/>
      <c r="F101" s="213"/>
    </row>
    <row r="102" spans="1:6" s="216" customFormat="1" ht="15.75">
      <c r="A102" s="214"/>
      <c r="B102" s="215" t="s">
        <v>103</v>
      </c>
      <c r="C102" s="180">
        <v>313.89</v>
      </c>
      <c r="D102" s="180">
        <v>325.69</v>
      </c>
      <c r="E102" s="210"/>
      <c r="F102" s="213"/>
    </row>
    <row r="103" spans="1:6" s="216" customFormat="1" ht="15" customHeight="1">
      <c r="A103" s="214"/>
      <c r="B103" s="215" t="s">
        <v>164</v>
      </c>
      <c r="C103" s="235">
        <v>42620</v>
      </c>
      <c r="D103" s="235">
        <v>42132</v>
      </c>
      <c r="E103" s="210"/>
      <c r="F103" s="213"/>
    </row>
    <row r="104" spans="1:5" s="213" customFormat="1" ht="15.75">
      <c r="A104" s="208">
        <v>6</v>
      </c>
      <c r="B104" s="205" t="s">
        <v>166</v>
      </c>
      <c r="C104" s="231">
        <v>305.51</v>
      </c>
      <c r="D104" s="231">
        <v>299.67</v>
      </c>
      <c r="E104" s="210"/>
    </row>
    <row r="105" spans="1:6" s="216" customFormat="1" ht="15.75">
      <c r="A105" s="214"/>
      <c r="B105" s="215" t="s">
        <v>179</v>
      </c>
      <c r="C105" s="180">
        <v>280.03</v>
      </c>
      <c r="D105" s="180">
        <v>278.48</v>
      </c>
      <c r="E105" s="210"/>
      <c r="F105" s="213"/>
    </row>
    <row r="106" spans="1:6" s="216" customFormat="1" ht="15.75">
      <c r="A106" s="214"/>
      <c r="B106" s="215" t="s">
        <v>164</v>
      </c>
      <c r="C106" s="235">
        <v>42734</v>
      </c>
      <c r="D106" s="235">
        <v>42368</v>
      </c>
      <c r="E106" s="210"/>
      <c r="F106" s="213"/>
    </row>
    <row r="107" spans="1:6" s="216" customFormat="1" ht="15.75">
      <c r="A107" s="214"/>
      <c r="B107" s="215" t="s">
        <v>115</v>
      </c>
      <c r="C107" s="180">
        <v>317.88</v>
      </c>
      <c r="D107" s="180">
        <v>311.97</v>
      </c>
      <c r="E107" s="210"/>
      <c r="F107" s="213"/>
    </row>
    <row r="108" spans="1:6" s="216" customFormat="1" ht="15.75">
      <c r="A108" s="214"/>
      <c r="B108" s="215" t="s">
        <v>164</v>
      </c>
      <c r="C108" s="235">
        <v>42734</v>
      </c>
      <c r="D108" s="235">
        <v>42368</v>
      </c>
      <c r="E108" s="210"/>
      <c r="F108" s="213"/>
    </row>
    <row r="109" spans="1:6" s="216" customFormat="1" ht="15.75">
      <c r="A109" s="214"/>
      <c r="B109" s="215" t="s">
        <v>192</v>
      </c>
      <c r="C109" s="180">
        <v>295.66</v>
      </c>
      <c r="D109" s="180">
        <v>288.55</v>
      </c>
      <c r="E109" s="210"/>
      <c r="F109" s="213"/>
    </row>
    <row r="110" spans="1:6" s="216" customFormat="1" ht="15.75">
      <c r="A110" s="214"/>
      <c r="B110" s="215" t="s">
        <v>164</v>
      </c>
      <c r="C110" s="235">
        <v>42734</v>
      </c>
      <c r="D110" s="235">
        <v>42368</v>
      </c>
      <c r="E110" s="210"/>
      <c r="F110" s="213"/>
    </row>
    <row r="111" spans="1:6" s="216" customFormat="1" ht="15.75">
      <c r="A111" s="214"/>
      <c r="B111" s="215" t="s">
        <v>114</v>
      </c>
      <c r="C111" s="180">
        <v>295.32</v>
      </c>
      <c r="D111" s="180">
        <v>289.24</v>
      </c>
      <c r="E111" s="210"/>
      <c r="F111" s="213"/>
    </row>
    <row r="112" spans="1:6" s="216" customFormat="1" ht="15.75">
      <c r="A112" s="214"/>
      <c r="B112" s="215" t="s">
        <v>164</v>
      </c>
      <c r="C112" s="235">
        <v>42734</v>
      </c>
      <c r="D112" s="235">
        <v>42368</v>
      </c>
      <c r="E112" s="210"/>
      <c r="F112" s="213"/>
    </row>
    <row r="113" spans="1:6" s="216" customFormat="1" ht="15.75">
      <c r="A113" s="214"/>
      <c r="B113" s="215" t="s">
        <v>103</v>
      </c>
      <c r="C113" s="180">
        <v>311.39</v>
      </c>
      <c r="D113" s="180">
        <v>306.53</v>
      </c>
      <c r="E113" s="210"/>
      <c r="F113" s="213"/>
    </row>
    <row r="114" spans="1:6" s="216" customFormat="1" ht="15.75">
      <c r="A114" s="214"/>
      <c r="B114" s="215" t="s">
        <v>164</v>
      </c>
      <c r="C114" s="235">
        <v>42734</v>
      </c>
      <c r="D114" s="235">
        <v>42368</v>
      </c>
      <c r="E114" s="210"/>
      <c r="F114" s="213"/>
    </row>
    <row r="115" spans="1:6" s="211" customFormat="1" ht="18.75">
      <c r="A115" s="208" t="s">
        <v>49</v>
      </c>
      <c r="B115" s="205" t="s">
        <v>186</v>
      </c>
      <c r="C115" s="238">
        <v>0.013</v>
      </c>
      <c r="D115" s="239">
        <v>0.013</v>
      </c>
      <c r="E115" s="210"/>
      <c r="F115" s="240"/>
    </row>
    <row r="116" spans="1:6" s="213" customFormat="1" ht="18.75">
      <c r="A116" s="208">
        <v>1</v>
      </c>
      <c r="B116" s="205" t="s">
        <v>167</v>
      </c>
      <c r="C116" s="238">
        <v>0.013</v>
      </c>
      <c r="D116" s="239">
        <v>0.013</v>
      </c>
      <c r="E116" s="210"/>
      <c r="F116" s="240"/>
    </row>
    <row r="117" spans="1:6" s="213" customFormat="1" ht="18.75">
      <c r="A117" s="208">
        <v>2</v>
      </c>
      <c r="B117" s="205" t="s">
        <v>168</v>
      </c>
      <c r="C117" s="238">
        <v>0</v>
      </c>
      <c r="D117" s="239">
        <v>0</v>
      </c>
      <c r="E117" s="210"/>
      <c r="F117" s="240"/>
    </row>
    <row r="118" spans="1:6" s="213" customFormat="1" ht="18.75">
      <c r="A118" s="208">
        <v>3</v>
      </c>
      <c r="B118" s="205" t="s">
        <v>169</v>
      </c>
      <c r="C118" s="238">
        <v>0</v>
      </c>
      <c r="D118" s="239">
        <v>0</v>
      </c>
      <c r="E118" s="210"/>
      <c r="F118" s="240"/>
    </row>
    <row r="119" spans="1:6" s="213" customFormat="1" ht="18.75">
      <c r="A119" s="208">
        <v>4</v>
      </c>
      <c r="B119" s="205" t="s">
        <v>170</v>
      </c>
      <c r="C119" s="238">
        <v>0</v>
      </c>
      <c r="D119" s="239">
        <v>0</v>
      </c>
      <c r="E119" s="210"/>
      <c r="F119" s="240"/>
    </row>
    <row r="120" spans="1:6" s="213" customFormat="1" ht="18.75">
      <c r="A120" s="208">
        <v>5</v>
      </c>
      <c r="B120" s="205" t="s">
        <v>171</v>
      </c>
      <c r="C120" s="238">
        <v>0</v>
      </c>
      <c r="D120" s="239">
        <v>0</v>
      </c>
      <c r="E120" s="210"/>
      <c r="F120" s="240"/>
    </row>
    <row r="121" spans="1:6" s="213" customFormat="1" ht="18.75">
      <c r="A121" s="208">
        <v>6</v>
      </c>
      <c r="B121" s="205" t="s">
        <v>172</v>
      </c>
      <c r="C121" s="239">
        <v>0</v>
      </c>
      <c r="D121" s="239">
        <v>0</v>
      </c>
      <c r="E121" s="210"/>
      <c r="F121" s="240"/>
    </row>
    <row r="122" spans="1:6" ht="18.75">
      <c r="A122" s="328"/>
      <c r="B122" s="328"/>
      <c r="C122" s="328"/>
      <c r="D122" s="328"/>
      <c r="E122" s="241"/>
      <c r="F122" s="240"/>
    </row>
    <row r="123" spans="1:6" ht="18.75">
      <c r="A123" s="328"/>
      <c r="B123" s="328"/>
      <c r="C123" s="328"/>
      <c r="D123" s="328"/>
      <c r="E123" s="241"/>
      <c r="F123" s="240"/>
    </row>
    <row r="124" spans="1:6" ht="36" customHeight="1">
      <c r="A124" s="328" t="s">
        <v>173</v>
      </c>
      <c r="B124" s="328"/>
      <c r="C124" s="328"/>
      <c r="D124" s="328"/>
      <c r="E124" s="241"/>
      <c r="F124" s="240"/>
    </row>
    <row r="125" ht="33.75" customHeight="1">
      <c r="F125" s="240"/>
    </row>
    <row r="126" spans="1:6" ht="18.75">
      <c r="A126" s="328"/>
      <c r="B126" s="328"/>
      <c r="C126" s="328"/>
      <c r="D126" s="328"/>
      <c r="E126" s="241"/>
      <c r="F126" s="240"/>
    </row>
    <row r="127" spans="1:6" ht="30" customHeight="1">
      <c r="A127" s="328"/>
      <c r="B127" s="328"/>
      <c r="C127" s="328"/>
      <c r="D127" s="328"/>
      <c r="E127" s="241"/>
      <c r="F127" s="240"/>
    </row>
    <row r="128" ht="33.75" customHeight="1">
      <c r="A128" s="244"/>
    </row>
  </sheetData>
  <sheetProtection/>
  <mergeCells count="8">
    <mergeCell ref="A126:D126"/>
    <mergeCell ref="A127:D127"/>
    <mergeCell ref="A1:D1"/>
    <mergeCell ref="A3:D3"/>
    <mergeCell ref="B4:C4"/>
    <mergeCell ref="A122:D122"/>
    <mergeCell ref="A123:D123"/>
    <mergeCell ref="A124:D124"/>
  </mergeCells>
  <printOptions/>
  <pageMargins left="1.23" right="0.6" top="0.71" bottom="0.5" header="0.3" footer="0.3"/>
  <pageSetup fitToHeight="2" fitToWidth="2" horizontalDpi="600" verticalDpi="600" orientation="portrait" paperSize="9" scale="52" r:id="rId1"/>
  <headerFooter differentOddEven="1">
    <oddHeader>&amp;CLegg Mason Senior
Fundusz Inwestycyjny Otwarty
Roczne Sprawozdanie Finansowe sporządzone
za okres od 1 stycznia 2016 roku do 31 grudnia 2016 roku</oddHeader>
    <oddFooter>&amp;LOdpowiedzialny za prowadzenie ksiąg rachunkowych: Moventum Sp. z o.o.&amp;R16</oddFooter>
    <evenHeader>&amp;CLegg Mason Senior
Fundusz Inwestycyjny Otwarty
Roczne Sprawozdanie Finansowe sporządzone
za okres od 1 stycznia 2016 roku do 31 grudnia 2016 roku</evenHeader>
    <evenFooter>&amp;LOdpowiedzialny za prowadzenie ksiąg rachunkowych: Moventum Sp. z o.o.&amp;R17</evenFooter>
  </headerFooter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Anna Trafidło</cp:lastModifiedBy>
  <cp:lastPrinted>2017-04-14T09:04:14Z</cp:lastPrinted>
  <dcterms:created xsi:type="dcterms:W3CDTF">1996-10-14T23:33:28Z</dcterms:created>
  <dcterms:modified xsi:type="dcterms:W3CDTF">2017-04-21T10:07:56Z</dcterms:modified>
  <cp:category/>
  <cp:version/>
  <cp:contentType/>
  <cp:contentStatus/>
</cp:coreProperties>
</file>